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0" yWindow="0" windowWidth="28800" windowHeight="16640" tabRatio="751" activeTab="4"/>
  </bookViews>
  <sheets>
    <sheet name="Goal Setting Simplified" sheetId="6" r:id="rId1"/>
    <sheet name="Monthly Tracking" sheetId="7" r:id="rId2"/>
    <sheet name="Weekly Tracking" sheetId="9" r:id="rId3"/>
    <sheet name="Pipeline" sheetId="1" r:id="rId4"/>
    <sheet name="Lead Generation Plan" sheetId="5" r:id="rId5"/>
  </sheets>
  <externalReferences>
    <externalReference r:id="rId6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7" l="1"/>
  <c r="B5" i="7"/>
  <c r="B8" i="7"/>
  <c r="B13" i="7"/>
  <c r="C8" i="7"/>
  <c r="D8" i="7"/>
  <c r="D13" i="7"/>
  <c r="E8" i="7"/>
  <c r="E13" i="7"/>
  <c r="F8" i="7"/>
  <c r="F13" i="7"/>
  <c r="G8" i="7"/>
  <c r="G13" i="7"/>
  <c r="H8" i="7"/>
  <c r="H13" i="7"/>
  <c r="I8" i="7"/>
  <c r="I13" i="7"/>
  <c r="J8" i="7"/>
  <c r="J13" i="7"/>
  <c r="K8" i="7"/>
  <c r="K13" i="7"/>
  <c r="L8" i="7"/>
  <c r="L13" i="7"/>
  <c r="M8" i="7"/>
  <c r="B7" i="7"/>
  <c r="B14" i="7"/>
  <c r="C7" i="7"/>
  <c r="C14" i="7"/>
  <c r="D7" i="7"/>
  <c r="D14" i="7"/>
  <c r="E7" i="7"/>
  <c r="E14" i="7"/>
  <c r="F7" i="7"/>
  <c r="F14" i="7"/>
  <c r="G7" i="7"/>
  <c r="G14" i="7"/>
  <c r="H7" i="7"/>
  <c r="H14" i="7"/>
  <c r="I7" i="7"/>
  <c r="I14" i="7"/>
  <c r="J7" i="7"/>
  <c r="J14" i="7"/>
  <c r="K7" i="7"/>
  <c r="K18" i="7"/>
  <c r="K19" i="7"/>
  <c r="K24" i="7"/>
  <c r="K14" i="7"/>
  <c r="L7" i="7"/>
  <c r="L18" i="7"/>
  <c r="L19" i="7"/>
  <c r="L24" i="7"/>
  <c r="L14" i="7"/>
  <c r="M7" i="7"/>
  <c r="M18" i="7"/>
  <c r="M19" i="7"/>
  <c r="M24" i="7"/>
  <c r="K20" i="7"/>
  <c r="K21" i="7"/>
  <c r="K29" i="7"/>
  <c r="K28" i="7"/>
  <c r="K25" i="7"/>
  <c r="L20" i="7"/>
  <c r="L21" i="7"/>
  <c r="L29" i="7"/>
  <c r="L28" i="7"/>
  <c r="L25" i="7"/>
  <c r="M20" i="7"/>
  <c r="M21" i="7"/>
  <c r="M29" i="7"/>
  <c r="M28" i="7"/>
  <c r="M25" i="7"/>
  <c r="D18" i="7"/>
  <c r="D19" i="7"/>
  <c r="D24" i="7"/>
  <c r="E18" i="7"/>
  <c r="E19" i="7"/>
  <c r="E24" i="7"/>
  <c r="F18" i="7"/>
  <c r="F19" i="7"/>
  <c r="F24" i="7"/>
  <c r="G18" i="7"/>
  <c r="G19" i="7"/>
  <c r="G24" i="7"/>
  <c r="H18" i="7"/>
  <c r="H19" i="7"/>
  <c r="H24" i="7"/>
  <c r="I18" i="7"/>
  <c r="I19" i="7"/>
  <c r="I24" i="7"/>
  <c r="J18" i="7"/>
  <c r="J19" i="7"/>
  <c r="J24" i="7"/>
  <c r="D20" i="7"/>
  <c r="D21" i="7"/>
  <c r="D29" i="7"/>
  <c r="D28" i="7"/>
  <c r="D25" i="7"/>
  <c r="E20" i="7"/>
  <c r="E21" i="7"/>
  <c r="E29" i="7"/>
  <c r="E28" i="7"/>
  <c r="E25" i="7"/>
  <c r="F20" i="7"/>
  <c r="F21" i="7"/>
  <c r="F29" i="7"/>
  <c r="F28" i="7"/>
  <c r="F25" i="7"/>
  <c r="G20" i="7"/>
  <c r="G21" i="7"/>
  <c r="G29" i="7"/>
  <c r="G28" i="7"/>
  <c r="G25" i="7"/>
  <c r="H20" i="7"/>
  <c r="H21" i="7"/>
  <c r="H29" i="7"/>
  <c r="H28" i="7"/>
  <c r="H25" i="7"/>
  <c r="I20" i="7"/>
  <c r="I21" i="7"/>
  <c r="I29" i="7"/>
  <c r="I28" i="7"/>
  <c r="I25" i="7"/>
  <c r="J20" i="7"/>
  <c r="J21" i="7"/>
  <c r="J29" i="7"/>
  <c r="J28" i="7"/>
  <c r="J25" i="7"/>
  <c r="C18" i="7"/>
  <c r="C19" i="7"/>
  <c r="C24" i="7"/>
  <c r="C20" i="7"/>
  <c r="C21" i="7"/>
  <c r="C29" i="7"/>
  <c r="C28" i="7"/>
  <c r="C25" i="7"/>
  <c r="B10" i="6"/>
  <c r="B14" i="6"/>
  <c r="B16" i="6"/>
  <c r="B17" i="6"/>
  <c r="B21" i="6"/>
  <c r="B20" i="6"/>
  <c r="B28" i="7"/>
  <c r="B25" i="7"/>
  <c r="B18" i="7"/>
  <c r="B19" i="7"/>
  <c r="B24" i="7"/>
  <c r="B20" i="7"/>
  <c r="B21" i="7"/>
  <c r="H5" i="9"/>
  <c r="H4" i="9"/>
  <c r="H3" i="9"/>
  <c r="H11" i="9"/>
  <c r="H10" i="9"/>
  <c r="H9" i="9"/>
  <c r="H8" i="9"/>
  <c r="H7" i="9"/>
  <c r="H6" i="9"/>
  <c r="H2" i="9"/>
  <c r="C4" i="9"/>
  <c r="C3" i="9"/>
  <c r="C2" i="9"/>
  <c r="B29" i="7"/>
  <c r="M23" i="7"/>
  <c r="L23" i="7"/>
  <c r="K23" i="7"/>
  <c r="J23" i="7"/>
  <c r="I23" i="7"/>
  <c r="H23" i="7"/>
  <c r="G23" i="7"/>
  <c r="F23" i="7"/>
  <c r="E23" i="7"/>
  <c r="D23" i="7"/>
  <c r="C23" i="7"/>
  <c r="B23" i="7"/>
  <c r="C22" i="7"/>
  <c r="D22" i="7"/>
  <c r="E22" i="7"/>
  <c r="F22" i="7"/>
  <c r="G22" i="7"/>
  <c r="H22" i="7"/>
  <c r="I22" i="7"/>
  <c r="J22" i="7"/>
  <c r="K22" i="7"/>
  <c r="L22" i="7"/>
  <c r="M22" i="7"/>
  <c r="B22" i="7"/>
  <c r="M13" i="7"/>
  <c r="M14" i="7"/>
  <c r="C9" i="7"/>
  <c r="D9" i="7"/>
  <c r="E9" i="7"/>
  <c r="F9" i="7"/>
  <c r="G9" i="7"/>
  <c r="H9" i="7"/>
  <c r="I9" i="7"/>
  <c r="J9" i="7"/>
  <c r="K9" i="7"/>
  <c r="L9" i="7"/>
  <c r="M9" i="7"/>
  <c r="B9" i="7"/>
  <c r="D10" i="7"/>
  <c r="G10" i="7"/>
  <c r="H10" i="7"/>
  <c r="I10" i="7"/>
  <c r="J10" i="7"/>
  <c r="K10" i="7"/>
  <c r="L10" i="7"/>
  <c r="F10" i="7"/>
  <c r="E10" i="7"/>
  <c r="C10" i="7"/>
  <c r="B10" i="7"/>
  <c r="B3" i="7"/>
  <c r="B15" i="6"/>
  <c r="B12" i="6"/>
  <c r="B11" i="6"/>
  <c r="B3" i="6"/>
</calcChain>
</file>

<file path=xl/sharedStrings.xml><?xml version="1.0" encoding="utf-8"?>
<sst xmlns="http://schemas.openxmlformats.org/spreadsheetml/2006/main" count="224" uniqueCount="134">
  <si>
    <t>Date</t>
  </si>
  <si>
    <t>Agents Name</t>
  </si>
  <si>
    <t>Company</t>
  </si>
  <si>
    <t>Status</t>
  </si>
  <si>
    <t>Start Date</t>
  </si>
  <si>
    <t>Committed</t>
  </si>
  <si>
    <t>Interview</t>
  </si>
  <si>
    <t>Scheduled</t>
  </si>
  <si>
    <t>Needs</t>
  </si>
  <si>
    <t>Follow-up</t>
  </si>
  <si>
    <t>Interest</t>
  </si>
  <si>
    <t>Level</t>
  </si>
  <si>
    <t>1--10</t>
  </si>
  <si>
    <t>Comments</t>
  </si>
  <si>
    <t>Will Start</t>
  </si>
  <si>
    <t>On</t>
  </si>
  <si>
    <t>Call</t>
  </si>
  <si>
    <t>Set for</t>
  </si>
  <si>
    <t>2nd Interview</t>
  </si>
  <si>
    <t>For</t>
  </si>
  <si>
    <t>will call on</t>
  </si>
  <si>
    <t>will mail on</t>
  </si>
  <si>
    <t>Y/N</t>
  </si>
  <si>
    <t>Mail</t>
  </si>
  <si>
    <t>Sent</t>
  </si>
  <si>
    <t>Made</t>
  </si>
  <si>
    <t>Sales</t>
  </si>
  <si>
    <t>Volume</t>
  </si>
  <si>
    <t xml:space="preserve">Affiliation </t>
  </si>
  <si>
    <t xml:space="preserve">Set-up on </t>
  </si>
  <si>
    <t>TA Campaign</t>
  </si>
  <si>
    <t>Agents who left</t>
  </si>
  <si>
    <t>Week 1</t>
  </si>
  <si>
    <t>Other</t>
  </si>
  <si>
    <t>x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</si>
  <si>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</si>
  <si>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</si>
  <si>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</si>
  <si>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</si>
  <si>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</si>
  <si>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</si>
  <si>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</si>
  <si>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</si>
  <si>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</si>
  <si>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</si>
  <si>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</si>
  <si>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</si>
  <si>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Action Plan</t>
  </si>
  <si>
    <t>Q4</t>
  </si>
  <si>
    <t>Q3</t>
  </si>
  <si>
    <t>Q2</t>
  </si>
  <si>
    <t>Q1</t>
  </si>
  <si>
    <t>Your Name</t>
  </si>
  <si>
    <t>Year</t>
  </si>
  <si>
    <t>Weekly Appointment Goal</t>
  </si>
  <si>
    <t>PRIMARY GOAL</t>
  </si>
  <si>
    <t>INPUT FIELDS</t>
  </si>
  <si>
    <t xml:space="preserve">Only enter data in the green shaded areas. </t>
  </si>
  <si>
    <t>All other data fields auto-calculate based on your goal and efficiencies.</t>
  </si>
  <si>
    <t>(</t>
  </si>
  <si>
    <t></t>
  </si>
  <si>
    <t></t>
  </si>
  <si>
    <t>^</t>
  </si>
  <si>
    <t>þ</t>
  </si>
  <si>
    <t>GOAL SETTING SIMPLIFIED</t>
  </si>
  <si>
    <t>Total # Agents End of 2014</t>
  </si>
  <si>
    <t>Monthly Acquisition Goal</t>
  </si>
  <si>
    <t>Weekly Acquisition Goal</t>
  </si>
  <si>
    <t xml:space="preserve"> Appointments </t>
  </si>
  <si>
    <t>Annual Appointment Goal</t>
  </si>
  <si>
    <t>Monthly Appiontment Goal</t>
  </si>
  <si>
    <t xml:space="preserve">Annual Acquisition Goal for 2015 </t>
  </si>
  <si>
    <t># of calls per month</t>
  </si>
  <si>
    <t># of calls per week</t>
  </si>
  <si>
    <t>MARKETING ACTION PLAN - 10 Talent Attraction Sources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</si>
  <si>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</si>
  <si>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</si>
  <si>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</si>
  <si>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</si>
  <si>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</si>
  <si>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</si>
  <si>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</si>
  <si>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</si>
  <si>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</si>
  <si>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</si>
  <si>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</si>
  <si>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</si>
  <si>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</si>
  <si>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# Agents End of Prior Month</t>
  </si>
  <si>
    <t>Total # Agents End of Current Month</t>
  </si>
  <si>
    <t>Net Monthly Acquisition</t>
  </si>
  <si>
    <t xml:space="preserve">Net Annual Acquisition Goal for 2015 </t>
  </si>
  <si>
    <t>Monthly Appointment Goal</t>
  </si>
  <si>
    <t>Actual Monthly Calls</t>
  </si>
  <si>
    <t>Actual Monthly Appointments</t>
  </si>
  <si>
    <t>Monthly Acquisitions</t>
  </si>
  <si>
    <t>Monthly Appointments vs. Goal</t>
  </si>
  <si>
    <t>Monthly Calls vs. Goal</t>
  </si>
  <si>
    <t xml:space="preserve"> Agents who left</t>
  </si>
  <si>
    <t>Acquisitions Made</t>
  </si>
  <si>
    <t>Weekly Appointments Held</t>
  </si>
  <si>
    <t>Actual Calls Made</t>
  </si>
  <si>
    <t>Week 2</t>
  </si>
  <si>
    <t>Week 3</t>
  </si>
  <si>
    <t>Week 4</t>
  </si>
  <si>
    <t>Task</t>
  </si>
  <si>
    <t>Weekly Goal</t>
  </si>
  <si>
    <t>People Added to Talent Attraction Database</t>
  </si>
  <si>
    <t>Added Drip Campaigns</t>
  </si>
  <si>
    <t>Attended Networking Events</t>
  </si>
  <si>
    <t>Agent Referrals Given</t>
  </si>
  <si>
    <t>Monthly Total</t>
  </si>
  <si>
    <t>Indicates fields that should be copied/pasted into Monthly Tracker</t>
  </si>
  <si>
    <t>Indicates fields that should be entered on a weekly basis</t>
  </si>
  <si>
    <t xml:space="preserve"> Total # of Agents End of  2015</t>
  </si>
  <si>
    <t>Calls</t>
  </si>
  <si>
    <t>Annual Acquisition Goal</t>
  </si>
  <si>
    <t>Social Media Posts and Online Sites</t>
  </si>
  <si>
    <t>Action Toward Quarterly Value Events</t>
  </si>
  <si>
    <t>Set-up a system to receive agent talent attraction referrals</t>
  </si>
  <si>
    <t>Ask for agent referrals at sales meeting</t>
  </si>
  <si>
    <t>Host value event</t>
  </si>
  <si>
    <t>Attend agent openhouses</t>
  </si>
  <si>
    <t>Make contact with Real Estate schools to set-up relationship</t>
  </si>
  <si>
    <t>Keep in touch with RE schools to generate new agent leads</t>
  </si>
  <si>
    <t>Create and execute a 24-touch marketing system</t>
  </si>
  <si>
    <t>Setup your Talent Attraction Database - include agent demographic</t>
  </si>
  <si>
    <t>Use new Talent Attraction Campaign for TA Database</t>
  </si>
  <si>
    <t>Create social media profiles including FB, Twitter and LinkedIn</t>
  </si>
  <si>
    <t xml:space="preserve">Host a lunch and learn </t>
  </si>
  <si>
    <t>Contacts</t>
  </si>
  <si>
    <t>Monthly Calls Remaining</t>
  </si>
  <si>
    <t xml:space="preserve">Monthly Appointments Remaining  </t>
  </si>
  <si>
    <t>Goal versus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</si>
</sst>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;[Red]\-&quot;$&quot;#,##0"/>
    <numFmt numFmtId="166" formatCode="#,##0_ ;[Red]\-#,##0\ "/>
    <numFmt numFmtId="167" formatCode="0.0%"/>
  </numFmts>
  <fonts count="31" x14ac:knownFonts="1">
    <font>
      <sz val="10"/>
      <name val="Arial"/>
    </font>
    <font>
      <b/>
      <u/>
      <sz val="2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9"/>
      <name val="Arial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8"/>
      <name val="QuickType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9"/>
      <color indexed="63"/>
      <name val="Arial"/>
    </font>
    <font>
      <sz val="22"/>
      <name val="Wingdings"/>
    </font>
    <font>
      <sz val="28"/>
      <name val="Webdings"/>
    </font>
    <font>
      <sz val="22"/>
      <name val="Webdings"/>
    </font>
    <font>
      <b/>
      <sz val="12"/>
      <color theme="0"/>
      <name val="Arial"/>
      <family val="2"/>
    </font>
    <font>
      <b/>
      <sz val="9"/>
      <color theme="0"/>
      <name val="Arial"/>
    </font>
    <font>
      <b/>
      <sz val="9"/>
      <color rgb="FFFF0000"/>
      <name val="Arial"/>
    </font>
    <font>
      <b/>
      <sz val="14"/>
      <color rgb="FF337E33"/>
      <name val="Arial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sz val="22"/>
      <name val="Webdings"/>
      <family val="1"/>
      <charset val="2"/>
    </font>
    <font>
      <u/>
      <sz val="10"/>
      <color theme="10"/>
      <name val="Arial"/>
    </font>
    <font>
      <u/>
      <sz val="10"/>
      <color theme="11"/>
      <name val="Arial"/>
    </font>
    <font>
      <sz val="19"/>
      <color theme="0"/>
      <name val="Arial"/>
    </font>
    <font>
      <b/>
      <sz val="19"/>
      <color theme="1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7E3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0" fillId="0" borderId="0" xfId="0" applyFill="1"/>
    <xf numFmtId="0" fontId="0" fillId="0" borderId="9" xfId="0" applyBorder="1"/>
    <xf numFmtId="0" fontId="2" fillId="0" borderId="9" xfId="0" applyFont="1" applyBorder="1"/>
    <xf numFmtId="0" fontId="2" fillId="0" borderId="1" xfId="0" applyFont="1" applyBorder="1"/>
    <xf numFmtId="16" fontId="0" fillId="0" borderId="1" xfId="0" applyNumberFormat="1" applyBorder="1"/>
    <xf numFmtId="0" fontId="0" fillId="0" borderId="0" xfId="0" applyAlignment="1">
      <alignment vertical="center"/>
    </xf>
    <xf numFmtId="0" fontId="2" fillId="0" borderId="7" xfId="0" applyFont="1" applyBorder="1"/>
    <xf numFmtId="0" fontId="6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/>
    <xf numFmtId="0" fontId="22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0" fillId="0" borderId="0" xfId="0" applyFill="1" applyAlignment="1">
      <alignment horizontal="center"/>
    </xf>
    <xf numFmtId="0" fontId="11" fillId="5" borderId="1" xfId="0" applyFont="1" applyFill="1" applyBorder="1" applyAlignment="1">
      <alignment horizontal="right" vertical="center"/>
    </xf>
    <xf numFmtId="0" fontId="6" fillId="0" borderId="0" xfId="0" applyFo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6" fillId="0" borderId="0" xfId="0" applyFont="1" applyFill="1"/>
    <xf numFmtId="0" fontId="14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4" fillId="0" borderId="0" xfId="0" applyFont="1"/>
    <xf numFmtId="1" fontId="12" fillId="4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7" fillId="5" borderId="10" xfId="0" applyFont="1" applyFill="1" applyBorder="1" applyAlignment="1">
      <alignment horizontal="left"/>
    </xf>
    <xf numFmtId="0" fontId="13" fillId="5" borderId="11" xfId="0" applyFont="1" applyFill="1" applyBorder="1"/>
    <xf numFmtId="0" fontId="4" fillId="5" borderId="11" xfId="0" applyFont="1" applyFill="1" applyBorder="1"/>
    <xf numFmtId="0" fontId="4" fillId="5" borderId="12" xfId="0" applyFont="1" applyFill="1" applyBorder="1"/>
    <xf numFmtId="0" fontId="7" fillId="5" borderId="8" xfId="0" applyFont="1" applyFill="1" applyBorder="1" applyAlignment="1">
      <alignment horizontal="left" vertical="top"/>
    </xf>
    <xf numFmtId="0" fontId="13" fillId="5" borderId="13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2" fontId="12" fillId="0" borderId="1" xfId="0" applyNumberFormat="1" applyFont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5" borderId="8" xfId="0" applyFont="1" applyFill="1" applyBorder="1" applyAlignment="1">
      <alignment horizontal="center" vertical="top"/>
    </xf>
    <xf numFmtId="2" fontId="12" fillId="0" borderId="6" xfId="0" applyNumberFormat="1" applyFont="1" applyBorder="1" applyAlignment="1">
      <alignment horizontal="center" vertical="center"/>
    </xf>
    <xf numFmtId="0" fontId="7" fillId="5" borderId="11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7" fontId="12" fillId="0" borderId="1" xfId="0" applyNumberFormat="1" applyFont="1" applyFill="1" applyBorder="1" applyAlignment="1">
      <alignment horizontal="center" vertical="center"/>
    </xf>
    <xf numFmtId="0" fontId="23" fillId="10" borderId="0" xfId="0" applyFont="1" applyFill="1" applyAlignment="1">
      <alignment horizontal="right" vertical="center"/>
    </xf>
    <xf numFmtId="0" fontId="23" fillId="10" borderId="1" xfId="0" applyFont="1" applyFill="1" applyBorder="1" applyAlignment="1">
      <alignment horizontal="right" vertical="center"/>
    </xf>
    <xf numFmtId="0" fontId="24" fillId="10" borderId="15" xfId="0" applyFont="1" applyFill="1" applyBorder="1" applyAlignment="1">
      <alignment vertical="center"/>
    </xf>
    <xf numFmtId="0" fontId="24" fillId="10" borderId="3" xfId="0" applyFont="1" applyFill="1" applyBorder="1" applyAlignment="1">
      <alignment vertical="center"/>
    </xf>
    <xf numFmtId="0" fontId="23" fillId="10" borderId="2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right"/>
    </xf>
    <xf numFmtId="0" fontId="12" fillId="0" borderId="0" xfId="0" applyFont="1"/>
    <xf numFmtId="2" fontId="12" fillId="0" borderId="0" xfId="0" applyNumberFormat="1" applyFont="1"/>
    <xf numFmtId="0" fontId="23" fillId="10" borderId="0" xfId="0" applyFont="1" applyFill="1" applyAlignment="1">
      <alignment horizontal="right" wrapText="1"/>
    </xf>
    <xf numFmtId="0" fontId="12" fillId="0" borderId="0" xfId="0" applyFont="1" applyAlignment="1">
      <alignment wrapText="1"/>
    </xf>
    <xf numFmtId="0" fontId="23" fillId="10" borderId="0" xfId="0" applyFont="1" applyFill="1" applyAlignment="1">
      <alignment horizontal="center" wrapText="1"/>
    </xf>
    <xf numFmtId="2" fontId="23" fillId="10" borderId="0" xfId="0" applyNumberFormat="1" applyFont="1" applyFill="1" applyAlignment="1">
      <alignment horizontal="right" wrapText="1"/>
    </xf>
    <xf numFmtId="0" fontId="11" fillId="5" borderId="2" xfId="0" applyFont="1" applyFill="1" applyBorder="1" applyAlignment="1">
      <alignment horizontal="right" vertical="center" wrapText="1"/>
    </xf>
    <xf numFmtId="1" fontId="25" fillId="12" borderId="1" xfId="0" applyNumberFormat="1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/>
    </xf>
    <xf numFmtId="2" fontId="9" fillId="11" borderId="1" xfId="0" applyNumberFormat="1" applyFont="1" applyFill="1" applyBorder="1"/>
    <xf numFmtId="0" fontId="12" fillId="0" borderId="0" xfId="0" applyFont="1" applyFill="1"/>
    <xf numFmtId="1" fontId="25" fillId="9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/>
    </xf>
    <xf numFmtId="2" fontId="9" fillId="0" borderId="1" xfId="0" applyNumberFormat="1" applyFont="1" applyFill="1" applyBorder="1"/>
    <xf numFmtId="0" fontId="17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" fontId="9" fillId="11" borderId="1" xfId="0" applyNumberFormat="1" applyFont="1" applyFill="1" applyBorder="1"/>
    <xf numFmtId="2" fontId="12" fillId="9" borderId="0" xfId="0" applyNumberFormat="1" applyFont="1" applyFill="1"/>
    <xf numFmtId="0" fontId="23" fillId="13" borderId="1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 vertical="center"/>
    </xf>
    <xf numFmtId="1" fontId="29" fillId="14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9" fontId="12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/>
    </xf>
    <xf numFmtId="9" fontId="12" fillId="0" borderId="7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165" fontId="12" fillId="0" borderId="7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2" fontId="12" fillId="4" borderId="0" xfId="0" applyNumberFormat="1" applyFont="1" applyFill="1"/>
    <xf numFmtId="0" fontId="23" fillId="10" borderId="0" xfId="0" applyFont="1" applyFill="1" applyAlignment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Fill="1"/>
    <xf numFmtId="1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1" fontId="9" fillId="4" borderId="1" xfId="0" applyNumberFormat="1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0" fontId="23" fillId="6" borderId="8" xfId="0" applyFont="1" applyFill="1" applyBorder="1" applyAlignment="1">
      <alignment horizontal="left" vertical="center"/>
    </xf>
    <xf numFmtId="0" fontId="0" fillId="0" borderId="13" xfId="0" applyBorder="1" applyAlignment="1"/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9" fillId="4" borderId="2" xfId="0" applyNumberFormat="1" applyFont="1" applyFill="1" applyBorder="1" applyAlignment="1" applyProtection="1">
      <alignment horizontal="left" vertical="center"/>
      <protection locked="0"/>
    </xf>
    <xf numFmtId="0" fontId="9" fillId="4" borderId="15" xfId="0" applyNumberFormat="1" applyFont="1" applyFill="1" applyBorder="1" applyAlignment="1" applyProtection="1">
      <alignment horizontal="left" vertical="center"/>
      <protection locked="0"/>
    </xf>
    <xf numFmtId="0" fontId="9" fillId="4" borderId="3" xfId="0" applyNumberFormat="1" applyFont="1" applyFill="1" applyBorder="1" applyAlignment="1" applyProtection="1">
      <alignment horizontal="left" vertical="center"/>
      <protection locked="0"/>
    </xf>
    <xf numFmtId="2" fontId="13" fillId="0" borderId="7" xfId="0" applyNumberFormat="1" applyFont="1" applyBorder="1" applyAlignment="1">
      <alignment horizontal="center" vertical="center"/>
    </xf>
    <xf numFmtId="0" fontId="23" fillId="13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14</xdr:row>
      <xdr:rowOff>25400</xdr:rowOff>
    </xdr:from>
    <xdr:to>
      <xdr:col>2</xdr:col>
      <xdr:colOff>136525</xdr:colOff>
      <xdr:row>14</xdr:row>
      <xdr:rowOff>330200</xdr:rowOff>
    </xdr:to>
    <xdr:sp macro="" textlink="">
      <xdr:nvSpPr>
        <xdr:cNvPr id="5182" name="AutoShape 19"/>
        <xdr:cNvSpPr>
          <a:spLocks/>
        </xdr:cNvSpPr>
      </xdr:nvSpPr>
      <xdr:spPr bwMode="auto">
        <a:xfrm>
          <a:off x="3841750" y="3657600"/>
          <a:ext cx="28575" cy="304800"/>
        </a:xfrm>
        <a:prstGeom prst="rightBrace">
          <a:avLst>
            <a:gd name="adj1" fmla="val 1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9</xdr:row>
      <xdr:rowOff>66675</xdr:rowOff>
    </xdr:from>
    <xdr:to>
      <xdr:col>1</xdr:col>
      <xdr:colOff>400050</xdr:colOff>
      <xdr:row>9</xdr:row>
      <xdr:rowOff>400050</xdr:rowOff>
    </xdr:to>
    <xdr:pic>
      <xdr:nvPicPr>
        <xdr:cNvPr id="7" name="Picture 5" descr="Screen Shot 2014-07-02 at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267075"/>
          <a:ext cx="219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10</xdr:row>
      <xdr:rowOff>28575</xdr:rowOff>
    </xdr:from>
    <xdr:to>
      <xdr:col>1</xdr:col>
      <xdr:colOff>400050</xdr:colOff>
      <xdr:row>10</xdr:row>
      <xdr:rowOff>388620</xdr:rowOff>
    </xdr:to>
    <xdr:pic>
      <xdr:nvPicPr>
        <xdr:cNvPr id="8" name="Picture 6" descr="Screen Shot 2014-07-02 at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3657600"/>
          <a:ext cx="228600" cy="360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10</xdr:row>
      <xdr:rowOff>19050</xdr:rowOff>
    </xdr:from>
    <xdr:to>
      <xdr:col>1</xdr:col>
      <xdr:colOff>390525</xdr:colOff>
      <xdr:row>10</xdr:row>
      <xdr:rowOff>379095</xdr:rowOff>
    </xdr:to>
    <xdr:pic>
      <xdr:nvPicPr>
        <xdr:cNvPr id="9" name="Picture 6" descr="Screen Shot 2014-07-02 at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648075"/>
          <a:ext cx="228600" cy="360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2</xdr:row>
      <xdr:rowOff>12700</xdr:rowOff>
    </xdr:from>
    <xdr:to>
      <xdr:col>1</xdr:col>
      <xdr:colOff>462349</xdr:colOff>
      <xdr:row>2</xdr:row>
      <xdr:rowOff>431800</xdr:rowOff>
    </xdr:to>
    <xdr:pic>
      <xdr:nvPicPr>
        <xdr:cNvPr id="5" name="Picture 7" descr="Screen Shot 2014-07-02 at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300" y="901700"/>
          <a:ext cx="27184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copertino/Library/Mail%20Downloads/2015%20plan%20and%20tracker/2015.BusinessPlan.BHG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ture Focus"/>
      <sheetName val="Business Source Tracking"/>
      <sheetName val="Goal Setting Simplified"/>
      <sheetName val="Financial results"/>
      <sheetName val="Action Plan"/>
    </sheetNames>
    <sheetDataSet>
      <sheetData sheetId="0">
        <row r="2">
          <cell r="A2" t="str">
            <v>Your Name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3" zoomScaleNormal="70" zoomScalePageLayoutView="70" workbookViewId="0">
      <selection activeCell="B10" sqref="B10"/>
    </sheetView>
  </sheetViews>
  <sheetFormatPr baseColWidth="10" defaultColWidth="8.83203125" defaultRowHeight="12" x14ac:dyDescent="0"/>
  <cols>
    <col min="1" max="1" width="36.5" customWidth="1"/>
    <col min="2" max="2" width="12.5" customWidth="1"/>
    <col min="3" max="3" width="3.33203125" customWidth="1"/>
    <col min="4" max="4" width="19.6640625" customWidth="1"/>
    <col min="7" max="7" width="5.1640625" customWidth="1"/>
  </cols>
  <sheetData>
    <row r="1" spans="1:8" ht="17.25" customHeight="1">
      <c r="A1" s="46" t="s">
        <v>64</v>
      </c>
      <c r="D1" s="47"/>
      <c r="E1" s="47"/>
      <c r="F1" s="47"/>
    </row>
    <row r="2" spans="1:8" s="30" customFormat="1" ht="15" customHeight="1">
      <c r="A2" s="48"/>
      <c r="B2" s="49"/>
    </row>
    <row r="3" spans="1:8" s="30" customFormat="1" ht="18" customHeight="1">
      <c r="A3" s="50" t="s">
        <v>52</v>
      </c>
      <c r="B3" s="149" t="str">
        <f>'[1]Future Focus'!A2</f>
        <v>Your Name</v>
      </c>
      <c r="C3" s="150"/>
      <c r="D3" s="150"/>
      <c r="E3" s="151"/>
    </row>
    <row r="4" spans="1:8" s="30" customFormat="1" ht="15" customHeight="1">
      <c r="A4" s="48"/>
      <c r="B4" s="49"/>
    </row>
    <row r="5" spans="1:8" s="51" customFormat="1" ht="17" customHeight="1">
      <c r="A5" s="50" t="s">
        <v>53</v>
      </c>
      <c r="B5" s="149">
        <v>2015</v>
      </c>
      <c r="C5" s="150"/>
      <c r="D5" s="150"/>
      <c r="E5" s="151"/>
      <c r="H5"/>
    </row>
    <row r="6" spans="1:8" s="51" customFormat="1" ht="18" customHeight="1">
      <c r="A6" s="52"/>
      <c r="B6" s="53"/>
      <c r="C6" s="54"/>
      <c r="D6" s="54"/>
    </row>
    <row r="7" spans="1:8" s="51" customFormat="1" ht="18" customHeight="1">
      <c r="A7" s="119" t="s">
        <v>114</v>
      </c>
      <c r="B7" s="152">
        <v>100</v>
      </c>
      <c r="C7" s="153"/>
      <c r="D7" s="153"/>
      <c r="E7" s="154"/>
    </row>
    <row r="8" spans="1:8" s="51" customFormat="1" ht="13" customHeight="1">
      <c r="A8" s="55"/>
      <c r="B8" s="56"/>
      <c r="C8" s="54"/>
      <c r="D8" s="54"/>
    </row>
    <row r="9" spans="1:8" s="58" customFormat="1" ht="28" customHeight="1">
      <c r="A9" s="50" t="s">
        <v>65</v>
      </c>
      <c r="B9" s="139">
        <v>75</v>
      </c>
      <c r="C9" s="155"/>
      <c r="D9" s="91"/>
    </row>
    <row r="10" spans="1:8" s="58" customFormat="1" ht="28" customHeight="1">
      <c r="A10" s="50" t="s">
        <v>71</v>
      </c>
      <c r="B10" s="57">
        <f>SUM(B7-B9)</f>
        <v>25</v>
      </c>
      <c r="C10" s="155"/>
      <c r="D10" s="91"/>
    </row>
    <row r="11" spans="1:8" s="58" customFormat="1" ht="28" customHeight="1">
      <c r="A11" s="50" t="s">
        <v>66</v>
      </c>
      <c r="B11" s="81">
        <f>SUM(B9/12)</f>
        <v>6.25</v>
      </c>
      <c r="C11" s="155"/>
      <c r="D11" s="91"/>
    </row>
    <row r="12" spans="1:8" s="58" customFormat="1" ht="28" customHeight="1">
      <c r="A12" s="50" t="s">
        <v>67</v>
      </c>
      <c r="B12" s="81">
        <f>SUM(B10/52)</f>
        <v>0.48076923076923078</v>
      </c>
      <c r="C12" s="155"/>
      <c r="D12" s="91"/>
    </row>
    <row r="13" spans="1:8" s="58" customFormat="1" ht="28" customHeight="1">
      <c r="A13" s="156" t="s">
        <v>68</v>
      </c>
      <c r="B13" s="157"/>
      <c r="C13" s="155"/>
      <c r="D13" s="91"/>
    </row>
    <row r="14" spans="1:8" s="58" customFormat="1" ht="28" customHeight="1">
      <c r="A14" s="50" t="s">
        <v>69</v>
      </c>
      <c r="B14" s="59">
        <f>SUM(B10*8)</f>
        <v>200</v>
      </c>
      <c r="C14" s="155"/>
      <c r="D14" s="91"/>
    </row>
    <row r="15" spans="1:8" s="58" customFormat="1" ht="28" customHeight="1">
      <c r="A15" s="60" t="s">
        <v>70</v>
      </c>
      <c r="B15" s="121">
        <f>SUM(B14/12)</f>
        <v>16.666666666666668</v>
      </c>
      <c r="C15" s="155"/>
      <c r="D15" s="61" t="s">
        <v>55</v>
      </c>
    </row>
    <row r="16" spans="1:8" s="62" customFormat="1" ht="28" customHeight="1">
      <c r="A16" s="50" t="s">
        <v>54</v>
      </c>
      <c r="B16" s="122">
        <f>SUM(B14/52)</f>
        <v>3.8461538461538463</v>
      </c>
      <c r="C16" s="155"/>
      <c r="D16" s="61"/>
    </row>
    <row r="17" spans="1:10" s="62" customFormat="1" ht="28" customHeight="1">
      <c r="A17" s="50" t="s">
        <v>67</v>
      </c>
      <c r="B17" s="82">
        <f>SUM(B16/8)</f>
        <v>0.48076923076923078</v>
      </c>
      <c r="C17" s="155"/>
      <c r="D17" s="63"/>
    </row>
    <row r="18" spans="1:10" s="51" customFormat="1" ht="15" customHeight="1">
      <c r="A18" s="64"/>
      <c r="B18" s="65"/>
      <c r="C18" s="54"/>
      <c r="D18" s="54"/>
    </row>
    <row r="19" spans="1:10" s="51" customFormat="1" ht="23" customHeight="1">
      <c r="A19" s="142" t="s">
        <v>115</v>
      </c>
      <c r="B19" s="143"/>
      <c r="C19" s="54"/>
      <c r="D19" s="54"/>
    </row>
    <row r="20" spans="1:10" s="51" customFormat="1" ht="23" customHeight="1">
      <c r="A20" s="50" t="s">
        <v>72</v>
      </c>
      <c r="B20" s="83">
        <f>SUM(B21*4)</f>
        <v>192.30769230769232</v>
      </c>
      <c r="C20" s="144"/>
      <c r="D20" s="145"/>
      <c r="E20" s="145"/>
      <c r="F20" s="145"/>
      <c r="G20" s="45"/>
      <c r="H20" s="66"/>
      <c r="I20" s="66"/>
      <c r="J20" s="66"/>
    </row>
    <row r="21" spans="1:10" s="51" customFormat="1" ht="23" customHeight="1">
      <c r="A21" s="50" t="s">
        <v>73</v>
      </c>
      <c r="B21" s="84">
        <f>SUM(B17*100)</f>
        <v>48.07692307692308</v>
      </c>
      <c r="C21" s="144"/>
      <c r="D21" s="145"/>
      <c r="E21" s="145"/>
      <c r="F21" s="145"/>
      <c r="G21" s="45"/>
      <c r="H21" s="66"/>
      <c r="I21" s="66"/>
      <c r="J21" s="66"/>
    </row>
    <row r="22" spans="1:10" s="51" customFormat="1" ht="23" customHeight="1">
      <c r="A22" s="50"/>
      <c r="B22" s="126"/>
      <c r="C22" s="144"/>
      <c r="D22" s="145"/>
      <c r="E22" s="145"/>
      <c r="F22" s="145"/>
      <c r="G22" s="45"/>
      <c r="H22" s="66"/>
      <c r="I22" s="66"/>
      <c r="J22" s="66"/>
    </row>
    <row r="23" spans="1:10" s="51" customFormat="1" ht="23" customHeight="1">
      <c r="A23" s="50"/>
      <c r="B23" s="126"/>
      <c r="C23" s="144"/>
      <c r="D23" s="145"/>
      <c r="E23" s="145"/>
      <c r="F23" s="145"/>
      <c r="G23" s="45"/>
      <c r="H23" s="66"/>
      <c r="I23" s="66"/>
      <c r="J23" s="66"/>
    </row>
    <row r="24" spans="1:10" s="51" customFormat="1" ht="23" customHeight="1">
      <c r="A24" s="50"/>
      <c r="B24" s="127"/>
      <c r="C24" s="144"/>
      <c r="D24" s="145"/>
      <c r="E24" s="145"/>
      <c r="F24" s="145"/>
      <c r="G24" s="45"/>
      <c r="H24" s="66"/>
      <c r="I24" s="66"/>
      <c r="J24" s="66"/>
    </row>
    <row r="25" spans="1:10" s="51" customFormat="1" ht="23" customHeight="1">
      <c r="A25" s="50"/>
      <c r="B25" s="128"/>
      <c r="C25" s="144"/>
      <c r="D25" s="145"/>
      <c r="E25" s="145"/>
      <c r="F25" s="145"/>
      <c r="G25" s="45"/>
      <c r="H25" s="66"/>
      <c r="I25" s="66"/>
      <c r="J25" s="66"/>
    </row>
    <row r="26" spans="1:10" s="51" customFormat="1" ht="23" customHeight="1">
      <c r="A26" s="50"/>
      <c r="B26" s="129"/>
      <c r="C26" s="144"/>
      <c r="D26" s="145"/>
      <c r="E26" s="145"/>
      <c r="F26" s="145"/>
      <c r="G26" s="45"/>
      <c r="H26" s="66"/>
      <c r="I26" s="66"/>
      <c r="J26" s="66"/>
    </row>
    <row r="27" spans="1:10" s="72" customFormat="1" ht="13" customHeight="1">
      <c r="A27" s="68"/>
      <c r="B27" s="69"/>
      <c r="C27" s="70"/>
      <c r="D27" s="70"/>
      <c r="E27" s="71"/>
      <c r="F27" s="71"/>
      <c r="G27" s="71"/>
      <c r="H27" s="71"/>
      <c r="I27" s="71"/>
      <c r="J27" s="71"/>
    </row>
    <row r="28" spans="1:10" s="51" customFormat="1" ht="17">
      <c r="A28" s="146" t="s">
        <v>56</v>
      </c>
      <c r="B28" s="73" t="s">
        <v>57</v>
      </c>
      <c r="C28" s="74"/>
      <c r="D28" s="74"/>
      <c r="E28" s="75"/>
      <c r="F28" s="76"/>
      <c r="G28" s="45"/>
    </row>
    <row r="29" spans="1:10" s="51" customFormat="1" ht="13" customHeight="1">
      <c r="A29" s="147"/>
      <c r="B29" s="77" t="s">
        <v>58</v>
      </c>
      <c r="C29" s="78"/>
      <c r="D29" s="78"/>
      <c r="E29" s="79"/>
      <c r="F29" s="80"/>
      <c r="G29" s="45"/>
    </row>
    <row r="30" spans="1:10" s="51" customFormat="1" ht="17">
      <c r="A30" s="54"/>
      <c r="B30" s="65"/>
      <c r="C30" s="54"/>
      <c r="D30" s="54"/>
      <c r="E30" s="45"/>
      <c r="F30" s="45"/>
      <c r="G30" s="45"/>
    </row>
    <row r="31" spans="1:10">
      <c r="A31" s="148"/>
      <c r="B31" s="148"/>
      <c r="C31" s="148"/>
      <c r="D31" s="148"/>
      <c r="E31" s="148"/>
      <c r="F31" s="148"/>
      <c r="G31" s="148"/>
    </row>
  </sheetData>
  <sheetProtection sheet="1" objects="1" scenarios="1"/>
  <mergeCells count="15">
    <mergeCell ref="B3:E3"/>
    <mergeCell ref="B5:E5"/>
    <mergeCell ref="B7:E7"/>
    <mergeCell ref="C9:C17"/>
    <mergeCell ref="A13:B13"/>
    <mergeCell ref="A19:B19"/>
    <mergeCell ref="C20:F20"/>
    <mergeCell ref="A28:A29"/>
    <mergeCell ref="A31:G31"/>
    <mergeCell ref="C21:F21"/>
    <mergeCell ref="C22:F22"/>
    <mergeCell ref="C23:F23"/>
    <mergeCell ref="C24:F24"/>
    <mergeCell ref="C25:F25"/>
    <mergeCell ref="C26:F26"/>
  </mergeCells>
  <phoneticPr fontId="8" type="noConversion"/>
  <dataValidations xWindow="348" yWindow="277" count="3">
    <dataValidation allowBlank="1" showInputMessage="1" showErrorMessage="1" promptTitle="Input 2015 Total Agent Goal" prompt="Fill in your annual total agent goal for 2015" sqref="B7:E7"/>
    <dataValidation allowBlank="1" showErrorMessage="1" promptTitle="Input Name" prompt="Input your full name." sqref="B3:E3"/>
    <dataValidation allowBlank="1" showErrorMessage="1" prompt="Fill out the current year." sqref="B5:E5"/>
  </dataValidations>
  <pageMargins left="0.47" right="0.47" top="1.28" bottom="1" header="0.24000000000000002" footer="0.5"/>
  <pageSetup orientation="portrait" horizontalDpi="4294967292" verticalDpi="4294967292"/>
  <headerFooter alignWithMargins="0">
    <oddHeader>&amp;L&amp;K000000&amp;G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70" zoomScalePageLayoutView="70" workbookViewId="0">
      <pane xSplit="1" ySplit="6" topLeftCell="B15" activePane="bottomRight" state="frozen"/>
      <selection pane="topRight" activeCell="B1" sqref="B1"/>
      <selection pane="bottomLeft" activeCell="A12" sqref="A12"/>
      <selection pane="bottomRight" activeCell="B23" sqref="B23"/>
    </sheetView>
  </sheetViews>
  <sheetFormatPr baseColWidth="10" defaultColWidth="8.83203125" defaultRowHeight="12" x14ac:dyDescent="0"/>
  <cols>
    <col min="1" max="1" width="42.33203125" customWidth="1"/>
    <col min="2" max="2" width="12" style="85" customWidth="1"/>
    <col min="3" max="13" width="12" customWidth="1"/>
    <col min="14" max="14" width="17.5" customWidth="1"/>
  </cols>
  <sheetData>
    <row r="1" spans="1:13" ht="17.25" customHeight="1">
      <c r="A1" s="46" t="s">
        <v>64</v>
      </c>
      <c r="E1" s="47"/>
      <c r="F1" s="47"/>
      <c r="G1" s="47"/>
    </row>
    <row r="2" spans="1:13" s="30" customFormat="1" ht="9" customHeight="1">
      <c r="A2" s="48"/>
      <c r="B2" s="49"/>
      <c r="C2" s="49"/>
      <c r="D2" s="49"/>
    </row>
    <row r="3" spans="1:13" s="30" customFormat="1" ht="18" customHeight="1">
      <c r="A3" s="50" t="s">
        <v>52</v>
      </c>
      <c r="B3" s="149" t="str">
        <f>'[1]Future Focus'!A2</f>
        <v>Your Name</v>
      </c>
      <c r="C3" s="150"/>
      <c r="D3" s="150"/>
      <c r="E3" s="150"/>
      <c r="F3" s="151"/>
    </row>
    <row r="4" spans="1:13" s="51" customFormat="1" ht="17" customHeight="1">
      <c r="A4" s="94" t="s">
        <v>53</v>
      </c>
      <c r="B4" s="97">
        <v>2015</v>
      </c>
      <c r="C4" s="95"/>
      <c r="D4" s="95"/>
      <c r="E4" s="95"/>
      <c r="F4" s="96"/>
      <c r="I4"/>
    </row>
    <row r="5" spans="1:13" s="51" customFormat="1" ht="18" customHeight="1">
      <c r="A5" s="50" t="s">
        <v>116</v>
      </c>
      <c r="B5" s="111">
        <f>'Goal Setting Simplified'!B7:E7-'Goal Setting Simplified'!B9</f>
        <v>25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s="51" customFormat="1" ht="20" customHeight="1">
      <c r="A6" s="93" t="s">
        <v>75</v>
      </c>
      <c r="B6" s="135" t="s">
        <v>76</v>
      </c>
      <c r="C6" s="135" t="s">
        <v>77</v>
      </c>
      <c r="D6" s="135" t="s">
        <v>78</v>
      </c>
      <c r="E6" s="135" t="s">
        <v>79</v>
      </c>
      <c r="F6" s="135" t="s">
        <v>80</v>
      </c>
      <c r="G6" s="135" t="s">
        <v>81</v>
      </c>
      <c r="H6" s="135" t="s">
        <v>82</v>
      </c>
      <c r="I6" s="135" t="s">
        <v>83</v>
      </c>
      <c r="J6" s="135" t="s">
        <v>84</v>
      </c>
      <c r="K6" s="135" t="s">
        <v>85</v>
      </c>
      <c r="L6" s="135" t="s">
        <v>86</v>
      </c>
      <c r="M6" s="135" t="s">
        <v>87</v>
      </c>
    </row>
    <row r="7" spans="1:13" s="58" customFormat="1" ht="28" customHeight="1">
      <c r="A7" s="50" t="s">
        <v>88</v>
      </c>
      <c r="B7" s="90">
        <f>'Goal Setting Simplified'!B9</f>
        <v>75</v>
      </c>
      <c r="C7" s="90">
        <f>+B14</f>
        <v>76</v>
      </c>
      <c r="D7" s="90">
        <f t="shared" ref="D7:M7" si="0">+C14</f>
        <v>74</v>
      </c>
      <c r="E7" s="90">
        <f t="shared" si="0"/>
        <v>69</v>
      </c>
      <c r="F7" s="90">
        <f t="shared" si="0"/>
        <v>65</v>
      </c>
      <c r="G7" s="90">
        <f t="shared" si="0"/>
        <v>70</v>
      </c>
      <c r="H7" s="90">
        <f t="shared" si="0"/>
        <v>71</v>
      </c>
      <c r="I7" s="90">
        <f t="shared" si="0"/>
        <v>72</v>
      </c>
      <c r="J7" s="90">
        <f t="shared" si="0"/>
        <v>75</v>
      </c>
      <c r="K7" s="90">
        <f t="shared" si="0"/>
        <v>78</v>
      </c>
      <c r="L7" s="90">
        <f t="shared" si="0"/>
        <v>79</v>
      </c>
      <c r="M7" s="90">
        <f t="shared" si="0"/>
        <v>80</v>
      </c>
    </row>
    <row r="8" spans="1:13" s="58" customFormat="1" ht="28" customHeight="1">
      <c r="A8" s="50" t="s">
        <v>91</v>
      </c>
      <c r="B8" s="57">
        <f>B5</f>
        <v>25</v>
      </c>
      <c r="C8" s="57">
        <f>B8-B13</f>
        <v>24</v>
      </c>
      <c r="D8" s="57">
        <f>C8-C13</f>
        <v>26</v>
      </c>
      <c r="E8" s="57">
        <f>D8-D13</f>
        <v>31</v>
      </c>
      <c r="F8" s="57">
        <f>E8-E13</f>
        <v>35</v>
      </c>
      <c r="G8" s="57">
        <f t="shared" ref="G8:K8" si="1">F8-F13</f>
        <v>30</v>
      </c>
      <c r="H8" s="57">
        <f t="shared" si="1"/>
        <v>29</v>
      </c>
      <c r="I8" s="57">
        <f t="shared" si="1"/>
        <v>28</v>
      </c>
      <c r="J8" s="57">
        <f t="shared" si="1"/>
        <v>25</v>
      </c>
      <c r="K8" s="57">
        <f t="shared" si="1"/>
        <v>22</v>
      </c>
      <c r="L8" s="57">
        <f>K8-K13</f>
        <v>21</v>
      </c>
      <c r="M8" s="57">
        <f>L8-L13</f>
        <v>20</v>
      </c>
    </row>
    <row r="9" spans="1:13" s="58" customFormat="1" ht="28" customHeight="1">
      <c r="A9" s="50" t="s">
        <v>66</v>
      </c>
      <c r="B9" s="81">
        <f>SUM(B8/12)</f>
        <v>2.0833333333333335</v>
      </c>
      <c r="C9" s="81">
        <f t="shared" ref="C9:M9" si="2">SUM(C8/12)</f>
        <v>2</v>
      </c>
      <c r="D9" s="81">
        <f t="shared" si="2"/>
        <v>2.1666666666666665</v>
      </c>
      <c r="E9" s="81">
        <f t="shared" si="2"/>
        <v>2.5833333333333335</v>
      </c>
      <c r="F9" s="81">
        <f t="shared" si="2"/>
        <v>2.9166666666666665</v>
      </c>
      <c r="G9" s="81">
        <f t="shared" si="2"/>
        <v>2.5</v>
      </c>
      <c r="H9" s="81">
        <f t="shared" si="2"/>
        <v>2.4166666666666665</v>
      </c>
      <c r="I9" s="81">
        <f t="shared" si="2"/>
        <v>2.3333333333333335</v>
      </c>
      <c r="J9" s="81">
        <f t="shared" si="2"/>
        <v>2.0833333333333335</v>
      </c>
      <c r="K9" s="81">
        <f t="shared" si="2"/>
        <v>1.8333333333333333</v>
      </c>
      <c r="L9" s="81">
        <f t="shared" si="2"/>
        <v>1.75</v>
      </c>
      <c r="M9" s="81">
        <f t="shared" si="2"/>
        <v>1.6666666666666667</v>
      </c>
    </row>
    <row r="10" spans="1:13" s="58" customFormat="1" ht="28" customHeight="1">
      <c r="A10" s="50" t="s">
        <v>67</v>
      </c>
      <c r="B10" s="81">
        <f>SUM(B8/52)</f>
        <v>0.48076923076923078</v>
      </c>
      <c r="C10" s="81">
        <f>SUM(C8/52)</f>
        <v>0.46153846153846156</v>
      </c>
      <c r="D10" s="81">
        <f>SUM(D8/52)</f>
        <v>0.5</v>
      </c>
      <c r="E10" s="81">
        <f>SUM(E8/52)</f>
        <v>0.59615384615384615</v>
      </c>
      <c r="F10" s="81">
        <f>SUM(F8/52)</f>
        <v>0.67307692307692313</v>
      </c>
      <c r="G10" s="81">
        <f t="shared" ref="G10:L10" si="3">SUM(G8/52)</f>
        <v>0.57692307692307687</v>
      </c>
      <c r="H10" s="81">
        <f t="shared" si="3"/>
        <v>0.55769230769230771</v>
      </c>
      <c r="I10" s="81">
        <f t="shared" si="3"/>
        <v>0.53846153846153844</v>
      </c>
      <c r="J10" s="81">
        <f t="shared" si="3"/>
        <v>0.48076923076923078</v>
      </c>
      <c r="K10" s="81">
        <f t="shared" si="3"/>
        <v>0.42307692307692307</v>
      </c>
      <c r="L10" s="81">
        <f t="shared" si="3"/>
        <v>0.40384615384615385</v>
      </c>
      <c r="M10" s="87">
        <v>-1</v>
      </c>
    </row>
    <row r="11" spans="1:13" s="58" customFormat="1" ht="28" customHeight="1">
      <c r="A11" s="50" t="s">
        <v>95</v>
      </c>
      <c r="B11" s="136">
        <v>1</v>
      </c>
      <c r="C11" s="136">
        <v>2</v>
      </c>
      <c r="D11" s="136">
        <v>2</v>
      </c>
      <c r="E11" s="136">
        <v>4</v>
      </c>
      <c r="F11" s="136">
        <v>5</v>
      </c>
      <c r="G11" s="136">
        <v>2</v>
      </c>
      <c r="H11" s="136">
        <v>1</v>
      </c>
      <c r="I11" s="136">
        <v>4</v>
      </c>
      <c r="J11" s="136">
        <v>3</v>
      </c>
      <c r="K11" s="136">
        <v>2</v>
      </c>
      <c r="L11" s="136">
        <v>1</v>
      </c>
      <c r="M11" s="136">
        <v>2</v>
      </c>
    </row>
    <row r="12" spans="1:13" s="58" customFormat="1" ht="28" customHeight="1">
      <c r="A12" s="50" t="s">
        <v>31</v>
      </c>
      <c r="B12" s="67">
        <v>0</v>
      </c>
      <c r="C12" s="67">
        <v>4</v>
      </c>
      <c r="D12" s="67">
        <v>7</v>
      </c>
      <c r="E12" s="67">
        <v>8</v>
      </c>
      <c r="F12" s="67">
        <v>0</v>
      </c>
      <c r="G12" s="67">
        <v>1</v>
      </c>
      <c r="H12" s="67">
        <v>0</v>
      </c>
      <c r="I12" s="67">
        <v>1</v>
      </c>
      <c r="J12" s="67">
        <v>0</v>
      </c>
      <c r="K12" s="67">
        <v>1</v>
      </c>
      <c r="L12" s="67">
        <v>0</v>
      </c>
      <c r="M12" s="67">
        <v>1</v>
      </c>
    </row>
    <row r="13" spans="1:13" s="58" customFormat="1" ht="28" customHeight="1">
      <c r="A13" s="50" t="s">
        <v>90</v>
      </c>
      <c r="B13" s="59">
        <f>B11-B12</f>
        <v>1</v>
      </c>
      <c r="C13" s="59">
        <f>C11-C12</f>
        <v>-2</v>
      </c>
      <c r="D13" s="59">
        <f t="shared" ref="D13:J13" si="4">D11-D12</f>
        <v>-5</v>
      </c>
      <c r="E13" s="59">
        <f t="shared" si="4"/>
        <v>-4</v>
      </c>
      <c r="F13" s="59">
        <f t="shared" si="4"/>
        <v>5</v>
      </c>
      <c r="G13" s="59">
        <f t="shared" si="4"/>
        <v>1</v>
      </c>
      <c r="H13" s="59">
        <f t="shared" si="4"/>
        <v>1</v>
      </c>
      <c r="I13" s="59">
        <f t="shared" si="4"/>
        <v>3</v>
      </c>
      <c r="J13" s="59">
        <f t="shared" si="4"/>
        <v>3</v>
      </c>
      <c r="K13" s="59">
        <f>K11-K12</f>
        <v>1</v>
      </c>
      <c r="L13" s="59">
        <f t="shared" ref="L13" si="5">L11-L12</f>
        <v>1</v>
      </c>
      <c r="M13" s="59">
        <f t="shared" ref="M13" si="6">M11-M12</f>
        <v>1</v>
      </c>
    </row>
    <row r="14" spans="1:13" s="58" customFormat="1" ht="28" customHeight="1">
      <c r="A14" s="50" t="s">
        <v>89</v>
      </c>
      <c r="B14" s="59">
        <f>+B7+B13</f>
        <v>76</v>
      </c>
      <c r="C14" s="59">
        <f>+C7+C13</f>
        <v>74</v>
      </c>
      <c r="D14" s="59">
        <f t="shared" ref="D14:J14" si="7">+D7+D13</f>
        <v>69</v>
      </c>
      <c r="E14" s="59">
        <f t="shared" si="7"/>
        <v>65</v>
      </c>
      <c r="F14" s="59">
        <f t="shared" si="7"/>
        <v>70</v>
      </c>
      <c r="G14" s="59">
        <f t="shared" si="7"/>
        <v>71</v>
      </c>
      <c r="H14" s="59">
        <f t="shared" si="7"/>
        <v>72</v>
      </c>
      <c r="I14" s="59">
        <f t="shared" si="7"/>
        <v>75</v>
      </c>
      <c r="J14" s="59">
        <f t="shared" si="7"/>
        <v>78</v>
      </c>
      <c r="K14" s="59">
        <f>+K7+K13</f>
        <v>79</v>
      </c>
      <c r="L14" s="59">
        <f t="shared" ref="L14" si="8">+L7+L13</f>
        <v>80</v>
      </c>
      <c r="M14" s="59">
        <f t="shared" ref="M14" si="9">+M7+M13</f>
        <v>81</v>
      </c>
    </row>
    <row r="15" spans="1:13" s="58" customFormat="1" ht="28" customHeight="1">
      <c r="A15" s="119" t="s">
        <v>133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7"/>
    </row>
    <row r="16" spans="1:13" s="58" customFormat="1" ht="28" customHeight="1">
      <c r="A16" s="50" t="s">
        <v>94</v>
      </c>
      <c r="B16" s="136">
        <v>14</v>
      </c>
      <c r="C16" s="136">
        <v>6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8">
        <v>0</v>
      </c>
    </row>
    <row r="17" spans="1:13" s="58" customFormat="1" ht="28" customHeight="1">
      <c r="A17" s="50" t="s">
        <v>93</v>
      </c>
      <c r="B17" s="136">
        <v>124</v>
      </c>
      <c r="C17" s="136">
        <v>3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8">
        <v>0</v>
      </c>
    </row>
    <row r="18" spans="1:13" s="58" customFormat="1" ht="28" hidden="1" customHeight="1">
      <c r="A18" s="50" t="s">
        <v>69</v>
      </c>
      <c r="B18" s="59">
        <f t="shared" ref="B18:M18" si="10">SUM(B8*8)</f>
        <v>200</v>
      </c>
      <c r="C18" s="59">
        <f t="shared" si="10"/>
        <v>192</v>
      </c>
      <c r="D18" s="59">
        <f t="shared" si="10"/>
        <v>208</v>
      </c>
      <c r="E18" s="59">
        <f t="shared" si="10"/>
        <v>248</v>
      </c>
      <c r="F18" s="59">
        <f t="shared" si="10"/>
        <v>280</v>
      </c>
      <c r="G18" s="59">
        <f t="shared" si="10"/>
        <v>240</v>
      </c>
      <c r="H18" s="59">
        <f t="shared" si="10"/>
        <v>232</v>
      </c>
      <c r="I18" s="59">
        <f t="shared" si="10"/>
        <v>224</v>
      </c>
      <c r="J18" s="59">
        <f t="shared" si="10"/>
        <v>200</v>
      </c>
      <c r="K18" s="59">
        <f t="shared" si="10"/>
        <v>176</v>
      </c>
      <c r="L18" s="59">
        <f t="shared" si="10"/>
        <v>168</v>
      </c>
      <c r="M18" s="59">
        <f t="shared" si="10"/>
        <v>160</v>
      </c>
    </row>
    <row r="19" spans="1:13" s="58" customFormat="1" ht="28" customHeight="1">
      <c r="A19" s="60" t="s">
        <v>92</v>
      </c>
      <c r="B19" s="121">
        <f>SUM(B18/12)</f>
        <v>16.666666666666668</v>
      </c>
      <c r="C19" s="121">
        <f>SUM(C18/12)</f>
        <v>16</v>
      </c>
      <c r="D19" s="121">
        <f>SUM(D18/12)</f>
        <v>17.333333333333332</v>
      </c>
      <c r="E19" s="121">
        <f>SUM(E18/12)</f>
        <v>20.666666666666668</v>
      </c>
      <c r="F19" s="121">
        <f>SUM(F18/12)</f>
        <v>23.333333333333332</v>
      </c>
      <c r="G19" s="121">
        <f t="shared" ref="G19:M19" si="11">SUM(G18/12)</f>
        <v>20</v>
      </c>
      <c r="H19" s="121">
        <f t="shared" si="11"/>
        <v>19.333333333333332</v>
      </c>
      <c r="I19" s="121">
        <f t="shared" si="11"/>
        <v>18.666666666666668</v>
      </c>
      <c r="J19" s="121">
        <f t="shared" si="11"/>
        <v>16.666666666666668</v>
      </c>
      <c r="K19" s="121">
        <f t="shared" si="11"/>
        <v>14.666666666666666</v>
      </c>
      <c r="L19" s="121">
        <f t="shared" si="11"/>
        <v>14</v>
      </c>
      <c r="M19" s="121">
        <f t="shared" si="11"/>
        <v>13.333333333333334</v>
      </c>
    </row>
    <row r="20" spans="1:13" s="62" customFormat="1" ht="28" customHeight="1">
      <c r="A20" s="50" t="s">
        <v>54</v>
      </c>
      <c r="B20" s="122">
        <f t="shared" ref="B20:M20" si="12">SUM(B18/52)</f>
        <v>3.8461538461538463</v>
      </c>
      <c r="C20" s="122">
        <f t="shared" si="12"/>
        <v>3.6923076923076925</v>
      </c>
      <c r="D20" s="122">
        <f t="shared" si="12"/>
        <v>4</v>
      </c>
      <c r="E20" s="122">
        <f t="shared" si="12"/>
        <v>4.7692307692307692</v>
      </c>
      <c r="F20" s="122">
        <f t="shared" si="12"/>
        <v>5.384615384615385</v>
      </c>
      <c r="G20" s="122">
        <f t="shared" si="12"/>
        <v>4.615384615384615</v>
      </c>
      <c r="H20" s="122">
        <f t="shared" si="12"/>
        <v>4.4615384615384617</v>
      </c>
      <c r="I20" s="122">
        <f t="shared" si="12"/>
        <v>4.3076923076923075</v>
      </c>
      <c r="J20" s="122">
        <f t="shared" si="12"/>
        <v>3.8461538461538463</v>
      </c>
      <c r="K20" s="122">
        <f t="shared" si="12"/>
        <v>3.3846153846153846</v>
      </c>
      <c r="L20" s="122">
        <f t="shared" si="12"/>
        <v>3.2307692307692308</v>
      </c>
      <c r="M20" s="122">
        <f t="shared" si="12"/>
        <v>3.0769230769230771</v>
      </c>
    </row>
    <row r="21" spans="1:13" s="62" customFormat="1" ht="28" customHeight="1">
      <c r="A21" s="50" t="s">
        <v>67</v>
      </c>
      <c r="B21" s="82">
        <f t="shared" ref="B21:M21" si="13">SUM(B20/8)</f>
        <v>0.48076923076923078</v>
      </c>
      <c r="C21" s="82">
        <f t="shared" si="13"/>
        <v>0.46153846153846156</v>
      </c>
      <c r="D21" s="82">
        <f t="shared" si="13"/>
        <v>0.5</v>
      </c>
      <c r="E21" s="82">
        <f t="shared" si="13"/>
        <v>0.59615384615384615</v>
      </c>
      <c r="F21" s="82">
        <f t="shared" si="13"/>
        <v>0.67307692307692313</v>
      </c>
      <c r="G21" s="82">
        <f t="shared" si="13"/>
        <v>0.57692307692307687</v>
      </c>
      <c r="H21" s="82">
        <f t="shared" si="13"/>
        <v>0.55769230769230771</v>
      </c>
      <c r="I21" s="82">
        <f t="shared" si="13"/>
        <v>0.53846153846153844</v>
      </c>
      <c r="J21" s="82">
        <f t="shared" si="13"/>
        <v>0.48076923076923078</v>
      </c>
      <c r="K21" s="82">
        <f t="shared" si="13"/>
        <v>0.42307692307692307</v>
      </c>
      <c r="L21" s="82">
        <f t="shared" si="13"/>
        <v>0.40384615384615385</v>
      </c>
      <c r="M21" s="82">
        <f t="shared" si="13"/>
        <v>0.38461538461538464</v>
      </c>
    </row>
    <row r="22" spans="1:13" s="58" customFormat="1" ht="28" customHeight="1">
      <c r="A22" s="60" t="s">
        <v>96</v>
      </c>
      <c r="B22" s="92">
        <f t="shared" ref="B22:M22" si="14">(B16/B19)</f>
        <v>0.84</v>
      </c>
      <c r="C22" s="92">
        <f t="shared" si="14"/>
        <v>0.375</v>
      </c>
      <c r="D22" s="92">
        <f t="shared" si="14"/>
        <v>0</v>
      </c>
      <c r="E22" s="92">
        <f t="shared" si="14"/>
        <v>0</v>
      </c>
      <c r="F22" s="92">
        <f t="shared" si="14"/>
        <v>0</v>
      </c>
      <c r="G22" s="92">
        <f t="shared" si="14"/>
        <v>0</v>
      </c>
      <c r="H22" s="92">
        <f t="shared" si="14"/>
        <v>0</v>
      </c>
      <c r="I22" s="92">
        <f t="shared" si="14"/>
        <v>0</v>
      </c>
      <c r="J22" s="92">
        <f t="shared" si="14"/>
        <v>0</v>
      </c>
      <c r="K22" s="92">
        <f t="shared" si="14"/>
        <v>0</v>
      </c>
      <c r="L22" s="92">
        <f t="shared" si="14"/>
        <v>0</v>
      </c>
      <c r="M22" s="92">
        <f t="shared" si="14"/>
        <v>0</v>
      </c>
    </row>
    <row r="23" spans="1:13" s="58" customFormat="1" ht="28" customHeight="1">
      <c r="A23" s="60" t="s">
        <v>97</v>
      </c>
      <c r="B23" s="92">
        <f>(B17/B28)</f>
        <v>0.64479999999999993</v>
      </c>
      <c r="C23" s="92">
        <f>(C17/B28)</f>
        <v>1.5599999999999999E-2</v>
      </c>
      <c r="D23" s="92">
        <f>(D17/B28)</f>
        <v>0</v>
      </c>
      <c r="E23" s="92">
        <f>(E17/B28)</f>
        <v>0</v>
      </c>
      <c r="F23" s="92">
        <f>(F17/B28)</f>
        <v>0</v>
      </c>
      <c r="G23" s="92">
        <f>(G17/B28)</f>
        <v>0</v>
      </c>
      <c r="H23" s="92">
        <f t="shared" ref="H23" si="15">(H17/C28)</f>
        <v>0</v>
      </c>
      <c r="I23" s="92">
        <f>(I17/B28)</f>
        <v>0</v>
      </c>
      <c r="J23" s="92">
        <f>(J17/B28)</f>
        <v>0</v>
      </c>
      <c r="K23" s="92">
        <f>(K17/B28)</f>
        <v>0</v>
      </c>
      <c r="L23" s="92">
        <f>(L17/B28)</f>
        <v>0</v>
      </c>
      <c r="M23" s="92">
        <f>(M17/B28)</f>
        <v>0</v>
      </c>
    </row>
    <row r="24" spans="1:13" s="58" customFormat="1" ht="28" customHeight="1">
      <c r="A24" s="60" t="s">
        <v>132</v>
      </c>
      <c r="B24" s="59">
        <f>B19-B16</f>
        <v>2.6666666666666679</v>
      </c>
      <c r="C24" s="59">
        <f>C19-C16</f>
        <v>10</v>
      </c>
      <c r="D24" s="59">
        <f t="shared" ref="D24:J24" si="16">D19-D16</f>
        <v>17.333333333333332</v>
      </c>
      <c r="E24" s="59">
        <f t="shared" si="16"/>
        <v>20.666666666666668</v>
      </c>
      <c r="F24" s="59">
        <f t="shared" si="16"/>
        <v>23.333333333333332</v>
      </c>
      <c r="G24" s="59">
        <f t="shared" si="16"/>
        <v>20</v>
      </c>
      <c r="H24" s="59">
        <f t="shared" si="16"/>
        <v>19.333333333333332</v>
      </c>
      <c r="I24" s="59">
        <f t="shared" si="16"/>
        <v>18.666666666666668</v>
      </c>
      <c r="J24" s="59">
        <f t="shared" si="16"/>
        <v>16.666666666666668</v>
      </c>
      <c r="K24" s="59">
        <f>K19-K16</f>
        <v>14.666666666666666</v>
      </c>
      <c r="L24" s="59">
        <f t="shared" ref="L24:M24" si="17">L19-L16</f>
        <v>14</v>
      </c>
      <c r="M24" s="59">
        <f t="shared" si="17"/>
        <v>13.333333333333334</v>
      </c>
    </row>
    <row r="25" spans="1:13" s="58" customFormat="1" ht="28" customHeight="1">
      <c r="A25" s="60" t="s">
        <v>131</v>
      </c>
      <c r="B25" s="59">
        <f>B28-B17</f>
        <v>68.307692307692321</v>
      </c>
      <c r="C25" s="59">
        <f>C28-C17</f>
        <v>181.61538461538461</v>
      </c>
      <c r="D25" s="59">
        <f t="shared" ref="D25:J25" si="18">D28-D17</f>
        <v>200</v>
      </c>
      <c r="E25" s="59">
        <f t="shared" si="18"/>
        <v>238.46153846153845</v>
      </c>
      <c r="F25" s="59">
        <f t="shared" si="18"/>
        <v>269.23076923076923</v>
      </c>
      <c r="G25" s="59">
        <f t="shared" si="18"/>
        <v>230.76923076923075</v>
      </c>
      <c r="H25" s="59">
        <f t="shared" si="18"/>
        <v>223.07692307692309</v>
      </c>
      <c r="I25" s="59">
        <f t="shared" si="18"/>
        <v>215.38461538461539</v>
      </c>
      <c r="J25" s="59">
        <f t="shared" si="18"/>
        <v>192.30769230769232</v>
      </c>
      <c r="K25" s="59">
        <f>K28-K17</f>
        <v>169.23076923076923</v>
      </c>
      <c r="L25" s="59">
        <f t="shared" ref="L25:M25" si="19">L28-L17</f>
        <v>161.53846153846155</v>
      </c>
      <c r="M25" s="59">
        <f t="shared" si="19"/>
        <v>153.84615384615387</v>
      </c>
    </row>
    <row r="26" spans="1:13" ht="25.5" hidden="1" customHeight="1"/>
    <row r="27" spans="1:13" s="51" customFormat="1" ht="26" hidden="1" customHeight="1">
      <c r="A27" s="120" t="s">
        <v>115</v>
      </c>
      <c r="B27" s="65"/>
      <c r="C27" s="65"/>
      <c r="D27" s="65"/>
      <c r="E27" s="54"/>
    </row>
    <row r="28" spans="1:13" s="51" customFormat="1" ht="23" hidden="1" customHeight="1">
      <c r="A28" s="50" t="s">
        <v>72</v>
      </c>
      <c r="B28" s="83">
        <f>'Goal Setting Simplified'!B20</f>
        <v>192.30769230769232</v>
      </c>
      <c r="C28" s="83">
        <f>SUM(C29*4)</f>
        <v>184.61538461538461</v>
      </c>
      <c r="D28" s="83">
        <f>SUM(D29*4)</f>
        <v>200</v>
      </c>
      <c r="E28" s="83">
        <f>SUM(E29*4)</f>
        <v>238.46153846153845</v>
      </c>
      <c r="F28" s="83">
        <f>SUM(F29*4)</f>
        <v>269.23076923076923</v>
      </c>
      <c r="G28" s="83">
        <f>SUM(G29*4)</f>
        <v>230.76923076923075</v>
      </c>
      <c r="H28" s="83">
        <f t="shared" ref="H28:M28" si="20">SUM(H29*4)</f>
        <v>223.07692307692309</v>
      </c>
      <c r="I28" s="83">
        <f t="shared" si="20"/>
        <v>215.38461538461539</v>
      </c>
      <c r="J28" s="83">
        <f t="shared" si="20"/>
        <v>192.30769230769232</v>
      </c>
      <c r="K28" s="83">
        <f t="shared" si="20"/>
        <v>169.23076923076923</v>
      </c>
      <c r="L28" s="83">
        <f t="shared" si="20"/>
        <v>161.53846153846155</v>
      </c>
      <c r="M28" s="83">
        <f t="shared" si="20"/>
        <v>153.84615384615387</v>
      </c>
    </row>
    <row r="29" spans="1:13" s="51" customFormat="1" ht="23" hidden="1" customHeight="1">
      <c r="A29" s="50" t="s">
        <v>73</v>
      </c>
      <c r="B29" s="84">
        <f>'Goal Setting Simplified'!B21</f>
        <v>48.07692307692308</v>
      </c>
      <c r="C29" s="84">
        <f>SUM(C21*100)</f>
        <v>46.153846153846153</v>
      </c>
      <c r="D29" s="84">
        <f>SUM(D21*100)</f>
        <v>50</v>
      </c>
      <c r="E29" s="84">
        <f>SUM(E21*100)</f>
        <v>59.615384615384613</v>
      </c>
      <c r="F29" s="84">
        <f>SUM(F21*100)</f>
        <v>67.307692307692307</v>
      </c>
      <c r="G29" s="84">
        <f>SUM(G21*100)</f>
        <v>57.692307692307686</v>
      </c>
      <c r="H29" s="84">
        <f t="shared" ref="H29:M29" si="21">SUM(H21*100)</f>
        <v>55.769230769230774</v>
      </c>
      <c r="I29" s="84">
        <f t="shared" si="21"/>
        <v>53.846153846153847</v>
      </c>
      <c r="J29" s="84">
        <f t="shared" si="21"/>
        <v>48.07692307692308</v>
      </c>
      <c r="K29" s="84">
        <f t="shared" si="21"/>
        <v>42.307692307692307</v>
      </c>
      <c r="L29" s="84">
        <f t="shared" si="21"/>
        <v>40.384615384615387</v>
      </c>
      <c r="M29" s="84">
        <f t="shared" si="21"/>
        <v>38.461538461538467</v>
      </c>
    </row>
    <row r="30" spans="1:13" s="51" customFormat="1" ht="23" hidden="1" customHeight="1">
      <c r="A30" s="50"/>
      <c r="B30" s="123"/>
      <c r="C30" s="123"/>
      <c r="D30" s="130"/>
      <c r="E30" s="145"/>
      <c r="F30" s="145"/>
      <c r="G30" s="145"/>
      <c r="H30" s="45"/>
      <c r="I30" s="66"/>
      <c r="J30" s="66"/>
      <c r="K30" s="66"/>
    </row>
    <row r="31" spans="1:13" s="51" customFormat="1" ht="23" hidden="1" customHeight="1">
      <c r="A31" s="50"/>
      <c r="B31" s="123"/>
      <c r="C31" s="123"/>
      <c r="D31" s="130"/>
      <c r="E31" s="145"/>
      <c r="F31" s="145"/>
      <c r="G31" s="145"/>
      <c r="H31" s="45"/>
      <c r="I31" s="66"/>
      <c r="J31" s="66"/>
      <c r="K31" s="66"/>
    </row>
    <row r="32" spans="1:13" s="51" customFormat="1" ht="23" hidden="1" customHeight="1">
      <c r="A32" s="50"/>
      <c r="B32" s="59"/>
      <c r="C32" s="59"/>
      <c r="D32" s="131"/>
      <c r="E32" s="145"/>
      <c r="F32" s="145"/>
      <c r="G32" s="145"/>
      <c r="H32" s="45"/>
      <c r="I32" s="66"/>
      <c r="J32" s="66"/>
      <c r="K32" s="66"/>
    </row>
    <row r="33" spans="1:11" s="51" customFormat="1" ht="23" hidden="1" customHeight="1">
      <c r="A33" s="50"/>
      <c r="B33" s="124"/>
      <c r="C33" s="124"/>
      <c r="D33" s="132"/>
      <c r="E33" s="145"/>
      <c r="F33" s="145"/>
      <c r="G33" s="145"/>
      <c r="H33" s="45"/>
      <c r="I33" s="66"/>
      <c r="J33" s="66"/>
      <c r="K33" s="66"/>
    </row>
    <row r="34" spans="1:11" s="51" customFormat="1" ht="23" hidden="1" customHeight="1">
      <c r="A34" s="50"/>
      <c r="B34" s="125"/>
      <c r="C34" s="125"/>
      <c r="D34" s="133"/>
      <c r="E34" s="145"/>
      <c r="F34" s="145"/>
      <c r="G34" s="145"/>
      <c r="H34" s="45"/>
      <c r="I34" s="66"/>
      <c r="J34" s="66"/>
      <c r="K34" s="66"/>
    </row>
    <row r="35" spans="1:11" s="72" customFormat="1" ht="13" customHeight="1">
      <c r="A35" s="68"/>
      <c r="B35" s="69"/>
      <c r="C35" s="69"/>
      <c r="D35" s="69"/>
      <c r="E35" s="70"/>
      <c r="F35" s="71"/>
      <c r="G35" s="71"/>
      <c r="H35" s="71"/>
      <c r="I35" s="71"/>
      <c r="J35" s="71"/>
      <c r="K35" s="71"/>
    </row>
    <row r="36" spans="1:11" s="51" customFormat="1" ht="17">
      <c r="A36" s="146" t="s">
        <v>56</v>
      </c>
      <c r="B36" s="73"/>
      <c r="C36" s="73" t="s">
        <v>57</v>
      </c>
      <c r="D36" s="88"/>
      <c r="E36" s="74"/>
      <c r="F36" s="75"/>
      <c r="G36" s="76"/>
      <c r="H36" s="45"/>
    </row>
    <row r="37" spans="1:11" s="51" customFormat="1" ht="13" customHeight="1">
      <c r="A37" s="147"/>
      <c r="B37" s="86"/>
      <c r="C37" s="77" t="s">
        <v>58</v>
      </c>
      <c r="D37" s="89"/>
      <c r="E37" s="78"/>
      <c r="F37" s="79"/>
      <c r="G37" s="80"/>
      <c r="H37" s="45"/>
    </row>
    <row r="38" spans="1:11" s="51" customFormat="1" ht="17">
      <c r="A38" s="54"/>
      <c r="B38" s="65"/>
      <c r="C38" s="65"/>
      <c r="D38" s="65"/>
      <c r="E38" s="54"/>
      <c r="F38" s="45"/>
      <c r="G38" s="45"/>
      <c r="H38" s="45"/>
    </row>
    <row r="39" spans="1:11">
      <c r="A39" s="148"/>
      <c r="B39" s="148"/>
      <c r="C39" s="148"/>
      <c r="D39" s="148"/>
      <c r="E39" s="148"/>
      <c r="F39" s="148"/>
      <c r="G39" s="148"/>
      <c r="H39" s="148"/>
    </row>
  </sheetData>
  <sheetProtection sheet="1" objects="1" scenarios="1"/>
  <mergeCells count="8">
    <mergeCell ref="B3:F3"/>
    <mergeCell ref="A36:A37"/>
    <mergeCell ref="A39:H39"/>
    <mergeCell ref="E30:G30"/>
    <mergeCell ref="E31:G31"/>
    <mergeCell ref="E32:G32"/>
    <mergeCell ref="E33:G33"/>
    <mergeCell ref="E34:G34"/>
  </mergeCells>
  <phoneticPr fontId="8" type="noConversion"/>
  <dataValidations count="3">
    <dataValidation allowBlank="1" showErrorMessage="1" prompt="Fill out the current year." sqref="B4:F4"/>
    <dataValidation allowBlank="1" showErrorMessage="1" promptTitle="Input Name" prompt="Input your full name." sqref="B3:F3"/>
    <dataValidation allowBlank="1" showInputMessage="1" showErrorMessage="1" promptTitle="Input Annual Income" prompt="Fill in your annual income goal." sqref="B5:M5"/>
  </dataValidations>
  <pageMargins left="0.47" right="0.47" top="1.28" bottom="1" header="0.24000000000000002" footer="0.5"/>
  <pageSetup orientation="portrait" horizontalDpi="4294967292" verticalDpi="4294967292"/>
  <headerFooter alignWithMargins="0">
    <oddHeader>&amp;L&amp;K000000&amp;G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7" sqref="H7"/>
    </sheetView>
  </sheetViews>
  <sheetFormatPr baseColWidth="10" defaultColWidth="8.83203125" defaultRowHeight="24" customHeight="1" x14ac:dyDescent="0"/>
  <cols>
    <col min="1" max="1" width="35.6640625" style="102" customWidth="1"/>
    <col min="2" max="2" width="8.83203125" style="100" customWidth="1"/>
    <col min="3" max="3" width="12.5" style="100" customWidth="1"/>
    <col min="4" max="4" width="13" style="99" customWidth="1"/>
    <col min="5" max="5" width="14.5" style="99" customWidth="1"/>
    <col min="6" max="6" width="15.33203125" style="99" customWidth="1"/>
    <col min="7" max="7" width="14.83203125" style="99" customWidth="1"/>
    <col min="8" max="8" width="13.5" style="99" customWidth="1"/>
    <col min="9" max="16384" width="8.83203125" style="99"/>
  </cols>
  <sheetData>
    <row r="1" spans="1:9" s="98" customFormat="1" ht="37.5" customHeight="1">
      <c r="A1" s="101" t="s">
        <v>105</v>
      </c>
      <c r="B1" s="104"/>
      <c r="C1" s="104" t="s">
        <v>106</v>
      </c>
      <c r="D1" s="98" t="s">
        <v>32</v>
      </c>
      <c r="E1" s="98" t="s">
        <v>102</v>
      </c>
      <c r="F1" s="98" t="s">
        <v>103</v>
      </c>
      <c r="G1" s="98" t="s">
        <v>104</v>
      </c>
      <c r="H1" s="103" t="s">
        <v>111</v>
      </c>
    </row>
    <row r="2" spans="1:9" ht="33" customHeight="1">
      <c r="A2" s="105" t="s">
        <v>101</v>
      </c>
      <c r="B2" s="112" t="s">
        <v>59</v>
      </c>
      <c r="C2" s="108">
        <f>'Goal Setting Simplified'!B21</f>
        <v>48.07692307692308</v>
      </c>
      <c r="D2" s="140">
        <v>20</v>
      </c>
      <c r="E2" s="140">
        <v>12</v>
      </c>
      <c r="F2" s="140">
        <v>15</v>
      </c>
      <c r="G2" s="140">
        <v>10</v>
      </c>
      <c r="H2" s="110">
        <f>SUM(D2:G2)</f>
        <v>57</v>
      </c>
      <c r="I2" s="109"/>
    </row>
    <row r="3" spans="1:9" ht="37" customHeight="1">
      <c r="A3" s="105" t="s">
        <v>100</v>
      </c>
      <c r="B3" s="113"/>
      <c r="C3" s="108">
        <f>'Goal Setting Simplified'!B16</f>
        <v>3.8461538461538463</v>
      </c>
      <c r="D3" s="140">
        <v>1</v>
      </c>
      <c r="E3" s="140">
        <v>3</v>
      </c>
      <c r="F3" s="140">
        <v>5</v>
      </c>
      <c r="G3" s="140">
        <v>1</v>
      </c>
      <c r="H3" s="110">
        <f>SUM(D3:G3)</f>
        <v>10</v>
      </c>
      <c r="I3" s="109"/>
    </row>
    <row r="4" spans="1:9" ht="32" customHeight="1">
      <c r="A4" s="105" t="s">
        <v>99</v>
      </c>
      <c r="B4" s="114" t="s">
        <v>60</v>
      </c>
      <c r="C4" s="108">
        <f>'Goal Setting Simplified'!B17</f>
        <v>0.48076923076923078</v>
      </c>
      <c r="D4" s="140">
        <v>3</v>
      </c>
      <c r="E4" s="140">
        <v>13</v>
      </c>
      <c r="F4" s="140">
        <v>20</v>
      </c>
      <c r="G4" s="140">
        <v>50</v>
      </c>
      <c r="H4" s="110">
        <f>SUM(D4:G4)</f>
        <v>86</v>
      </c>
      <c r="I4" s="109"/>
    </row>
    <row r="5" spans="1:9" ht="34" customHeight="1">
      <c r="A5" s="105" t="s">
        <v>98</v>
      </c>
      <c r="B5" s="114" t="s">
        <v>60</v>
      </c>
      <c r="C5" s="117">
        <v>0</v>
      </c>
      <c r="D5" s="140">
        <v>2</v>
      </c>
      <c r="E5" s="140">
        <v>8</v>
      </c>
      <c r="F5" s="140">
        <v>22</v>
      </c>
      <c r="G5" s="140">
        <v>30</v>
      </c>
      <c r="H5" s="110">
        <f>SUM(D5:G5)</f>
        <v>62</v>
      </c>
      <c r="I5" s="109"/>
    </row>
    <row r="6" spans="1:9" ht="36" customHeight="1">
      <c r="A6" s="105" t="s">
        <v>107</v>
      </c>
      <c r="B6" s="114" t="s">
        <v>60</v>
      </c>
      <c r="C6" s="117">
        <v>5</v>
      </c>
      <c r="D6" s="141">
        <v>1</v>
      </c>
      <c r="E6" s="141">
        <v>1</v>
      </c>
      <c r="F6" s="141">
        <v>1</v>
      </c>
      <c r="G6" s="141">
        <v>5</v>
      </c>
      <c r="H6" s="106">
        <f t="shared" ref="H6:H11" si="0">SUM(D6:G6)</f>
        <v>8</v>
      </c>
    </row>
    <row r="7" spans="1:9" ht="33" customHeight="1">
      <c r="A7" s="105" t="s">
        <v>108</v>
      </c>
      <c r="B7" s="116" t="s">
        <v>61</v>
      </c>
      <c r="C7" s="117">
        <v>1</v>
      </c>
      <c r="D7" s="141">
        <v>5</v>
      </c>
      <c r="E7" s="141">
        <v>1</v>
      </c>
      <c r="F7" s="141">
        <v>1</v>
      </c>
      <c r="G7" s="141">
        <v>1</v>
      </c>
      <c r="H7" s="107">
        <f t="shared" si="0"/>
        <v>8</v>
      </c>
    </row>
    <row r="8" spans="1:9" ht="30" customHeight="1">
      <c r="A8" s="105" t="s">
        <v>109</v>
      </c>
      <c r="B8" s="115" t="s">
        <v>62</v>
      </c>
      <c r="C8" s="117">
        <v>3</v>
      </c>
      <c r="D8" s="141">
        <v>1</v>
      </c>
      <c r="E8" s="141">
        <v>5</v>
      </c>
      <c r="F8" s="141">
        <v>1</v>
      </c>
      <c r="G8" s="141">
        <v>1</v>
      </c>
      <c r="H8" s="107">
        <f t="shared" si="0"/>
        <v>8</v>
      </c>
    </row>
    <row r="9" spans="1:9" ht="31.5" customHeight="1">
      <c r="A9" s="105" t="s">
        <v>117</v>
      </c>
      <c r="B9" s="115" t="s">
        <v>63</v>
      </c>
      <c r="C9" s="117">
        <v>5</v>
      </c>
      <c r="D9" s="141">
        <v>1</v>
      </c>
      <c r="E9" s="141">
        <v>1</v>
      </c>
      <c r="F9" s="141">
        <v>5</v>
      </c>
      <c r="G9" s="141">
        <v>1</v>
      </c>
      <c r="H9" s="107">
        <f t="shared" si="0"/>
        <v>8</v>
      </c>
    </row>
    <row r="10" spans="1:9" ht="33.75" customHeight="1">
      <c r="A10" s="105" t="s">
        <v>118</v>
      </c>
      <c r="B10" s="113"/>
      <c r="C10" s="117">
        <v>1</v>
      </c>
      <c r="D10" s="141">
        <v>1</v>
      </c>
      <c r="E10" s="141">
        <v>1</v>
      </c>
      <c r="F10" s="141">
        <v>1</v>
      </c>
      <c r="G10" s="141">
        <v>5</v>
      </c>
      <c r="H10" s="107">
        <f t="shared" si="0"/>
        <v>8</v>
      </c>
    </row>
    <row r="11" spans="1:9" ht="30.75" customHeight="1">
      <c r="A11" s="105" t="s">
        <v>110</v>
      </c>
      <c r="B11" s="113"/>
      <c r="C11" s="117">
        <v>1</v>
      </c>
      <c r="D11" s="141">
        <v>1</v>
      </c>
      <c r="E11" s="141">
        <v>1</v>
      </c>
      <c r="F11" s="141">
        <v>5</v>
      </c>
      <c r="G11" s="141">
        <v>1</v>
      </c>
      <c r="H11" s="107">
        <f t="shared" si="0"/>
        <v>8</v>
      </c>
    </row>
    <row r="13" spans="1:9" ht="24" customHeight="1">
      <c r="B13" s="134"/>
      <c r="C13" s="100" t="s">
        <v>113</v>
      </c>
    </row>
    <row r="14" spans="1:9" ht="24" customHeight="1">
      <c r="B14" s="137"/>
    </row>
    <row r="15" spans="1:9" ht="24" customHeight="1">
      <c r="B15" s="118"/>
      <c r="C15" s="100" t="s">
        <v>112</v>
      </c>
    </row>
  </sheetData>
  <sheetProtection sheet="1" objects="1" scenarios="1"/>
  <phoneticPr fontId="8" type="noConversion"/>
  <pageMargins left="0.7" right="0.7" top="0.75" bottom="0.75" header="0.3" footer="0.3"/>
  <pageSetup orientation="portrait"/>
  <ignoredErrors>
    <ignoredError sqref="H5 H6:H11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Q48"/>
  <sheetViews>
    <sheetView workbookViewId="0">
      <selection activeCell="B3" sqref="B3"/>
    </sheetView>
  </sheetViews>
  <sheetFormatPr baseColWidth="10" defaultColWidth="8.83203125" defaultRowHeight="12" x14ac:dyDescent="0"/>
  <cols>
    <col min="1" max="1" width="6.5" customWidth="1"/>
    <col min="2" max="2" width="29.33203125" customWidth="1"/>
    <col min="4" max="4" width="8.1640625" customWidth="1"/>
    <col min="5" max="5" width="1.1640625" customWidth="1"/>
    <col min="6" max="6" width="9.33203125" customWidth="1"/>
    <col min="7" max="7" width="9.5" customWidth="1"/>
    <col min="8" max="8" width="10.33203125" customWidth="1"/>
    <col min="9" max="9" width="12.83203125" customWidth="1"/>
    <col min="10" max="10" width="10.6640625" customWidth="1"/>
    <col min="11" max="11" width="5.5" customWidth="1"/>
    <col min="12" max="12" width="11.1640625" customWidth="1"/>
    <col min="13" max="13" width="5" customWidth="1"/>
    <col min="14" max="14" width="7.1640625" customWidth="1"/>
    <col min="15" max="15" width="12.1640625" customWidth="1"/>
    <col min="16" max="16" width="43.1640625" customWidth="1"/>
  </cols>
  <sheetData>
    <row r="1" spans="1:16" ht="35.25" customHeight="1">
      <c r="B1" s="1" t="s">
        <v>130</v>
      </c>
      <c r="E1" s="9"/>
      <c r="F1" s="12"/>
      <c r="I1" s="1" t="s">
        <v>3</v>
      </c>
      <c r="K1" s="30"/>
      <c r="M1" s="30"/>
      <c r="P1" s="31"/>
    </row>
    <row r="2" spans="1:16" ht="15.75" customHeight="1">
      <c r="E2" s="10"/>
      <c r="F2" s="18" t="s">
        <v>0</v>
      </c>
      <c r="G2" s="20"/>
      <c r="H2" s="21" t="s">
        <v>5</v>
      </c>
      <c r="I2" s="21" t="s">
        <v>18</v>
      </c>
      <c r="J2" s="23" t="s">
        <v>8</v>
      </c>
      <c r="K2" s="24" t="s">
        <v>16</v>
      </c>
      <c r="L2" s="26" t="s">
        <v>8</v>
      </c>
      <c r="M2" s="24" t="s">
        <v>23</v>
      </c>
      <c r="N2" s="23" t="s">
        <v>10</v>
      </c>
      <c r="O2" s="36" t="s">
        <v>29</v>
      </c>
      <c r="P2" s="31"/>
    </row>
    <row r="3" spans="1:16" ht="15.75" customHeight="1">
      <c r="A3" s="14" t="s">
        <v>16</v>
      </c>
      <c r="D3" s="13" t="s">
        <v>26</v>
      </c>
      <c r="E3" s="10"/>
      <c r="F3" s="18" t="s">
        <v>6</v>
      </c>
      <c r="G3" s="21" t="s">
        <v>28</v>
      </c>
      <c r="H3" s="23" t="s">
        <v>14</v>
      </c>
      <c r="I3" s="23" t="s">
        <v>7</v>
      </c>
      <c r="J3" s="23" t="s">
        <v>9</v>
      </c>
      <c r="K3" s="24" t="s">
        <v>25</v>
      </c>
      <c r="L3" s="26" t="s">
        <v>9</v>
      </c>
      <c r="M3" s="24" t="s">
        <v>24</v>
      </c>
      <c r="N3" s="23" t="s">
        <v>11</v>
      </c>
      <c r="O3" s="36" t="s">
        <v>30</v>
      </c>
      <c r="P3" s="31"/>
    </row>
    <row r="4" spans="1:16">
      <c r="A4" s="2" t="s">
        <v>0</v>
      </c>
      <c r="B4" s="2" t="s">
        <v>1</v>
      </c>
      <c r="C4" s="2" t="s">
        <v>2</v>
      </c>
      <c r="D4" s="2" t="s">
        <v>27</v>
      </c>
      <c r="E4" s="11"/>
      <c r="F4" s="19" t="s">
        <v>17</v>
      </c>
      <c r="G4" s="22" t="s">
        <v>4</v>
      </c>
      <c r="H4" s="22" t="s">
        <v>15</v>
      </c>
      <c r="I4" s="22" t="s">
        <v>19</v>
      </c>
      <c r="J4" s="22" t="s">
        <v>20</v>
      </c>
      <c r="K4" s="25" t="s">
        <v>22</v>
      </c>
      <c r="L4" s="27" t="s">
        <v>21</v>
      </c>
      <c r="M4" s="25" t="s">
        <v>22</v>
      </c>
      <c r="N4" s="28" t="s">
        <v>12</v>
      </c>
      <c r="O4" s="29"/>
      <c r="P4" s="32" t="s">
        <v>13</v>
      </c>
    </row>
    <row r="5" spans="1:16" ht="20" customHeight="1">
      <c r="A5" s="4"/>
      <c r="B5" s="4"/>
      <c r="C5" s="4"/>
      <c r="D5" s="4"/>
      <c r="E5" s="8"/>
      <c r="F5" s="15"/>
      <c r="G5" s="5"/>
      <c r="H5" s="5"/>
      <c r="I5" s="4"/>
      <c r="J5" s="5"/>
      <c r="K5" s="16"/>
      <c r="L5" s="5"/>
      <c r="M5" s="16"/>
      <c r="N5" s="4"/>
      <c r="O5" s="6"/>
      <c r="P5" s="7"/>
    </row>
    <row r="6" spans="1:16" ht="20" customHeight="1">
      <c r="A6" s="4"/>
      <c r="B6" s="4"/>
      <c r="C6" s="4"/>
      <c r="D6" s="4"/>
      <c r="E6" s="8"/>
      <c r="F6" s="15"/>
      <c r="G6" s="5"/>
      <c r="H6" s="5"/>
      <c r="I6" s="4"/>
      <c r="J6" s="5"/>
      <c r="K6" s="16"/>
      <c r="L6" s="5"/>
      <c r="M6" s="16"/>
      <c r="N6" s="4"/>
      <c r="O6" s="6"/>
      <c r="P6" s="7"/>
    </row>
    <row r="7" spans="1:16" ht="20" customHeight="1">
      <c r="A7" s="4"/>
      <c r="B7" s="4"/>
      <c r="C7" s="4"/>
      <c r="D7" s="4"/>
      <c r="E7" s="8"/>
      <c r="F7" s="15"/>
      <c r="G7" s="5"/>
      <c r="H7" s="5"/>
      <c r="I7" s="4"/>
      <c r="J7" s="5"/>
      <c r="K7" s="16"/>
      <c r="L7" s="5"/>
      <c r="M7" s="16"/>
      <c r="N7" s="4"/>
      <c r="O7" s="6"/>
      <c r="P7" s="7"/>
    </row>
    <row r="8" spans="1:16" ht="20" customHeight="1">
      <c r="A8" s="4"/>
      <c r="B8" s="4"/>
      <c r="C8" s="4"/>
      <c r="D8" s="4"/>
      <c r="E8" s="8"/>
      <c r="F8" s="15"/>
      <c r="G8" s="5"/>
      <c r="H8" s="5"/>
      <c r="I8" s="4"/>
      <c r="J8" s="5"/>
      <c r="K8" s="16"/>
      <c r="L8" s="5"/>
      <c r="M8" s="16"/>
      <c r="N8" s="4"/>
      <c r="O8" s="6"/>
      <c r="P8" s="7"/>
    </row>
    <row r="9" spans="1:16" ht="20" customHeight="1">
      <c r="A9" s="4"/>
      <c r="B9" s="4"/>
      <c r="C9" s="4"/>
      <c r="D9" s="4"/>
      <c r="E9" s="8"/>
      <c r="F9" s="15"/>
      <c r="G9" s="5"/>
      <c r="H9" s="5"/>
      <c r="I9" s="4"/>
      <c r="J9" s="5"/>
      <c r="K9" s="16"/>
      <c r="L9" s="5"/>
      <c r="M9" s="16"/>
      <c r="N9" s="4"/>
      <c r="O9" s="6"/>
      <c r="P9" s="7"/>
    </row>
    <row r="10" spans="1:16" ht="20" customHeight="1">
      <c r="A10" s="4"/>
      <c r="B10" s="4"/>
      <c r="C10" s="4"/>
      <c r="D10" s="4"/>
      <c r="E10" s="8"/>
      <c r="F10" s="15"/>
      <c r="G10" s="5"/>
      <c r="H10" s="5"/>
      <c r="I10" s="4"/>
      <c r="J10" s="5"/>
      <c r="K10" s="16"/>
      <c r="L10" s="5"/>
      <c r="M10" s="16"/>
      <c r="N10" s="4"/>
      <c r="O10" s="6"/>
      <c r="P10" s="7"/>
    </row>
    <row r="11" spans="1:16" ht="20" customHeight="1">
      <c r="A11" s="4"/>
      <c r="B11" s="4"/>
      <c r="C11" s="4"/>
      <c r="D11" s="4"/>
      <c r="E11" s="8"/>
      <c r="F11" s="15"/>
      <c r="G11" s="5"/>
      <c r="H11" s="5"/>
      <c r="I11" s="4"/>
      <c r="J11" s="5"/>
      <c r="K11" s="16"/>
      <c r="L11" s="5"/>
      <c r="M11" s="16"/>
      <c r="N11" s="4"/>
      <c r="O11" s="6"/>
      <c r="P11" s="7"/>
    </row>
    <row r="12" spans="1:16" ht="20" customHeight="1">
      <c r="A12" s="4"/>
      <c r="B12" s="4"/>
      <c r="C12" s="4"/>
      <c r="D12" s="4"/>
      <c r="E12" s="8"/>
      <c r="F12" s="15"/>
      <c r="G12" s="5"/>
      <c r="H12" s="5"/>
      <c r="I12" s="4"/>
      <c r="J12" s="5"/>
      <c r="K12" s="16"/>
      <c r="L12" s="5"/>
      <c r="M12" s="16"/>
      <c r="N12" s="4"/>
      <c r="O12" s="6"/>
      <c r="P12" s="7"/>
    </row>
    <row r="13" spans="1:16" ht="20" customHeight="1">
      <c r="A13" s="4"/>
      <c r="B13" s="4"/>
      <c r="C13" s="4"/>
      <c r="D13" s="4"/>
      <c r="E13" s="8"/>
      <c r="F13" s="15"/>
      <c r="G13" s="5"/>
      <c r="H13" s="5"/>
      <c r="I13" s="4"/>
      <c r="J13" s="5"/>
      <c r="K13" s="16"/>
      <c r="L13" s="5"/>
      <c r="M13" s="16"/>
      <c r="N13" s="4"/>
      <c r="O13" s="6"/>
      <c r="P13" s="7"/>
    </row>
    <row r="14" spans="1:16" ht="20" customHeight="1">
      <c r="A14" s="4"/>
      <c r="B14" s="4"/>
      <c r="C14" s="4"/>
      <c r="D14" s="4"/>
      <c r="E14" s="8"/>
      <c r="F14" s="15"/>
      <c r="G14" s="5"/>
      <c r="H14" s="5"/>
      <c r="I14" s="4"/>
      <c r="J14" s="5"/>
      <c r="K14" s="16"/>
      <c r="L14" s="5"/>
      <c r="M14" s="16"/>
      <c r="N14" s="4"/>
      <c r="O14" s="6"/>
      <c r="P14" s="7"/>
    </row>
    <row r="15" spans="1:16" ht="20" customHeight="1">
      <c r="A15" s="4"/>
      <c r="B15" s="4"/>
      <c r="C15" s="4"/>
      <c r="D15" s="4"/>
      <c r="E15" s="8"/>
      <c r="F15" s="15"/>
      <c r="G15" s="5"/>
      <c r="H15" s="5"/>
      <c r="I15" s="4"/>
      <c r="J15" s="5"/>
      <c r="K15" s="16"/>
      <c r="L15" s="5"/>
      <c r="M15" s="16"/>
      <c r="N15" s="4"/>
      <c r="O15" s="6"/>
      <c r="P15" s="7"/>
    </row>
    <row r="16" spans="1:16" ht="20" customHeight="1">
      <c r="A16" s="4"/>
      <c r="B16" s="4"/>
      <c r="C16" s="4"/>
      <c r="D16" s="4"/>
      <c r="E16" s="8"/>
      <c r="F16" s="15"/>
      <c r="G16" s="5"/>
      <c r="H16" s="5"/>
      <c r="I16" s="4"/>
      <c r="J16" s="5"/>
      <c r="K16" s="16"/>
      <c r="L16" s="5"/>
      <c r="M16" s="16"/>
      <c r="N16" s="4"/>
      <c r="O16" s="6"/>
      <c r="P16" s="7"/>
    </row>
    <row r="17" spans="1:17" ht="20" customHeight="1">
      <c r="A17" s="4"/>
      <c r="B17" s="4"/>
      <c r="C17" s="4"/>
      <c r="D17" s="4"/>
      <c r="E17" s="8"/>
      <c r="F17" s="15"/>
      <c r="G17" s="5"/>
      <c r="H17" s="5"/>
      <c r="I17" s="4"/>
      <c r="J17" s="5"/>
      <c r="K17" s="16"/>
      <c r="L17" s="5"/>
      <c r="M17" s="16"/>
      <c r="N17" s="4"/>
      <c r="O17" s="6"/>
      <c r="P17" s="7"/>
    </row>
    <row r="18" spans="1:17" ht="20" customHeight="1">
      <c r="A18" s="4"/>
      <c r="B18" s="4"/>
      <c r="C18" s="4"/>
      <c r="D18" s="34"/>
      <c r="E18" s="8"/>
      <c r="F18" s="15"/>
      <c r="G18" s="5"/>
      <c r="H18" s="5"/>
      <c r="I18" s="4"/>
      <c r="J18" s="5"/>
      <c r="K18" s="16"/>
      <c r="L18" s="5"/>
      <c r="M18" s="16"/>
      <c r="N18" s="4"/>
      <c r="O18" s="6"/>
      <c r="P18" s="7"/>
    </row>
    <row r="19" spans="1:17" ht="20" customHeight="1">
      <c r="A19" s="4"/>
      <c r="B19" s="4"/>
      <c r="C19" s="4"/>
      <c r="D19" s="4"/>
      <c r="E19" s="8"/>
      <c r="F19" s="15"/>
      <c r="G19" s="4"/>
      <c r="H19" s="4"/>
      <c r="I19" s="5"/>
      <c r="J19" s="4"/>
      <c r="K19" s="17"/>
      <c r="L19" s="4"/>
      <c r="M19" s="17"/>
      <c r="N19" s="4"/>
      <c r="O19" s="6"/>
      <c r="P19" s="7"/>
    </row>
    <row r="20" spans="1:17" ht="20" customHeight="1">
      <c r="A20" s="4"/>
      <c r="B20" s="4"/>
      <c r="C20" s="4"/>
      <c r="D20" s="4"/>
      <c r="E20" s="8"/>
      <c r="F20" s="15"/>
      <c r="G20" s="4"/>
      <c r="H20" s="4"/>
      <c r="I20" s="4"/>
      <c r="J20" s="4"/>
      <c r="K20" s="17"/>
      <c r="L20" s="4"/>
      <c r="M20" s="17"/>
      <c r="N20" s="4"/>
      <c r="O20" s="6"/>
      <c r="P20" s="7"/>
    </row>
    <row r="21" spans="1:17" ht="20" customHeight="1">
      <c r="A21" s="4"/>
      <c r="B21" s="4"/>
      <c r="C21" s="4"/>
      <c r="D21" s="4"/>
      <c r="E21" s="8"/>
      <c r="F21" s="15"/>
      <c r="G21" s="4"/>
      <c r="H21" s="4"/>
      <c r="I21" s="4"/>
      <c r="J21" s="33"/>
      <c r="K21" s="17"/>
      <c r="L21" s="4"/>
      <c r="M21" s="17"/>
      <c r="N21" s="4"/>
      <c r="O21" s="6"/>
      <c r="P21" s="7"/>
    </row>
    <row r="22" spans="1:17" ht="20" customHeight="1">
      <c r="A22" s="4"/>
      <c r="B22" s="4"/>
      <c r="C22" s="4"/>
      <c r="D22" s="4"/>
      <c r="E22" s="8"/>
      <c r="F22" s="15"/>
      <c r="G22" s="4"/>
      <c r="H22" s="4"/>
      <c r="I22" s="4"/>
      <c r="J22" s="4"/>
      <c r="K22" s="17"/>
      <c r="L22" s="4"/>
      <c r="M22" s="17"/>
      <c r="N22" s="4"/>
      <c r="O22" s="6"/>
      <c r="P22" s="7"/>
    </row>
    <row r="23" spans="1:17" ht="20" customHeight="1">
      <c r="A23" s="4"/>
      <c r="B23" s="4"/>
      <c r="C23" s="4"/>
      <c r="D23" s="4"/>
      <c r="E23" s="8"/>
      <c r="F23" s="15"/>
      <c r="G23" s="4"/>
      <c r="H23" s="4"/>
      <c r="I23" s="4"/>
      <c r="J23" s="4"/>
      <c r="K23" s="17"/>
      <c r="L23" s="4"/>
      <c r="M23" s="17"/>
      <c r="N23" s="4"/>
      <c r="O23" s="6"/>
      <c r="P23" s="7"/>
    </row>
    <row r="24" spans="1:17" ht="20" customHeight="1">
      <c r="A24" s="4"/>
      <c r="B24" s="4"/>
      <c r="C24" s="4"/>
      <c r="D24" s="4"/>
      <c r="E24" s="8"/>
      <c r="F24" s="15"/>
      <c r="G24" s="4"/>
      <c r="H24" s="4"/>
      <c r="I24" s="4"/>
      <c r="J24" s="4"/>
      <c r="K24" s="17"/>
      <c r="L24" s="4"/>
      <c r="M24" s="17"/>
      <c r="N24" s="4"/>
      <c r="O24" s="6"/>
      <c r="P24" s="7"/>
      <c r="Q24" s="3"/>
    </row>
    <row r="25" spans="1:17" ht="20" customHeight="1">
      <c r="A25" s="4"/>
      <c r="B25" s="4"/>
      <c r="C25" s="4"/>
      <c r="D25" s="4"/>
      <c r="E25" s="8"/>
      <c r="F25" s="15"/>
      <c r="G25" s="4"/>
      <c r="H25" s="4"/>
      <c r="I25" s="4"/>
      <c r="J25" s="4"/>
      <c r="K25" s="17"/>
      <c r="L25" s="4"/>
      <c r="M25" s="17"/>
      <c r="N25" s="4"/>
      <c r="O25" s="6"/>
      <c r="P25" s="7"/>
    </row>
    <row r="26" spans="1:17" ht="20" customHeight="1">
      <c r="A26" s="4"/>
      <c r="B26" s="4"/>
      <c r="C26" s="4"/>
      <c r="D26" s="4"/>
      <c r="E26" s="8"/>
      <c r="F26" s="15"/>
      <c r="G26" s="4"/>
      <c r="H26" s="4"/>
      <c r="I26" s="4"/>
      <c r="J26" s="4"/>
      <c r="K26" s="17"/>
      <c r="L26" s="4"/>
      <c r="M26" s="17"/>
      <c r="N26" s="4"/>
      <c r="O26" s="6"/>
      <c r="P26" s="7"/>
    </row>
    <row r="27" spans="1:17" ht="20" customHeight="1">
      <c r="A27" s="4"/>
      <c r="B27" s="4"/>
      <c r="C27" s="4"/>
      <c r="D27" s="4"/>
      <c r="E27" s="8"/>
      <c r="F27" s="15"/>
      <c r="G27" s="4"/>
      <c r="H27" s="4"/>
      <c r="I27" s="4"/>
      <c r="J27" s="4"/>
      <c r="K27" s="17"/>
      <c r="L27" s="4"/>
      <c r="M27" s="17"/>
      <c r="N27" s="4"/>
      <c r="O27" s="6"/>
      <c r="P27" s="7"/>
    </row>
    <row r="28" spans="1:17" ht="20" customHeight="1">
      <c r="A28" s="4"/>
      <c r="B28" s="4"/>
      <c r="C28" s="4"/>
      <c r="D28" s="4"/>
      <c r="E28" s="8"/>
      <c r="F28" s="15"/>
      <c r="G28" s="4"/>
      <c r="H28" s="4"/>
      <c r="I28" s="4"/>
      <c r="J28" s="4"/>
      <c r="K28" s="17"/>
      <c r="L28" s="4"/>
      <c r="M28" s="17"/>
      <c r="N28" s="4"/>
      <c r="O28" s="6"/>
      <c r="P28" s="7"/>
    </row>
    <row r="29" spans="1:17" ht="20" customHeight="1">
      <c r="A29" s="4"/>
      <c r="B29" s="4"/>
      <c r="C29" s="4"/>
      <c r="D29" s="4"/>
      <c r="E29" s="8"/>
      <c r="F29" s="15"/>
      <c r="G29" s="4"/>
      <c r="H29" s="4"/>
      <c r="I29" s="4"/>
      <c r="J29" s="4"/>
      <c r="K29" s="17"/>
      <c r="L29" s="4"/>
      <c r="M29" s="17"/>
      <c r="N29" s="4"/>
      <c r="O29" s="6"/>
      <c r="P29" s="7"/>
    </row>
    <row r="30" spans="1:17" ht="20" customHeight="1">
      <c r="A30" s="4"/>
      <c r="B30" s="4"/>
      <c r="C30" s="4"/>
      <c r="D30" s="4"/>
      <c r="E30" s="8"/>
      <c r="F30" s="15"/>
      <c r="G30" s="4"/>
      <c r="H30" s="4"/>
      <c r="I30" s="4"/>
      <c r="J30" s="4"/>
      <c r="K30" s="17"/>
      <c r="L30" s="4"/>
      <c r="M30" s="17"/>
      <c r="N30" s="4"/>
      <c r="O30" s="6"/>
      <c r="P30" s="7"/>
    </row>
    <row r="31" spans="1:17" ht="20" customHeight="1">
      <c r="A31" s="4"/>
      <c r="B31" s="4"/>
      <c r="C31" s="4"/>
      <c r="D31" s="4"/>
      <c r="E31" s="8"/>
      <c r="F31" s="15"/>
      <c r="G31" s="4"/>
      <c r="H31" s="4"/>
      <c r="I31" s="4"/>
      <c r="J31" s="4"/>
      <c r="K31" s="17"/>
      <c r="L31" s="4"/>
      <c r="M31" s="17"/>
      <c r="N31" s="4"/>
      <c r="O31" s="6"/>
      <c r="P31" s="7"/>
    </row>
    <row r="32" spans="1:17" ht="20" customHeight="1">
      <c r="A32" s="4"/>
      <c r="B32" s="4"/>
      <c r="C32" s="4"/>
      <c r="D32" s="4"/>
      <c r="E32" s="8"/>
      <c r="F32" s="15"/>
      <c r="G32" s="4"/>
      <c r="H32" s="4"/>
      <c r="I32" s="4"/>
      <c r="J32" s="4"/>
      <c r="K32" s="17"/>
      <c r="L32" s="4"/>
      <c r="M32" s="17"/>
      <c r="N32" s="4"/>
      <c r="O32" s="6"/>
      <c r="P32" s="7"/>
    </row>
    <row r="33" spans="1:16" ht="20" customHeight="1">
      <c r="A33" s="4"/>
      <c r="B33" s="4"/>
      <c r="C33" s="4"/>
      <c r="D33" s="4"/>
      <c r="E33" s="8"/>
      <c r="F33" s="15"/>
      <c r="G33" s="4"/>
      <c r="H33" s="4"/>
      <c r="I33" s="4"/>
      <c r="J33" s="4"/>
      <c r="K33" s="17"/>
      <c r="L33" s="4"/>
      <c r="M33" s="17"/>
      <c r="N33" s="4"/>
      <c r="O33" s="6"/>
      <c r="P33" s="7"/>
    </row>
    <row r="34" spans="1:16" ht="20" customHeight="1">
      <c r="A34" s="4"/>
      <c r="B34" s="4"/>
      <c r="C34" s="4"/>
      <c r="D34" s="4"/>
      <c r="E34" s="8"/>
      <c r="F34" s="15"/>
      <c r="G34" s="4"/>
      <c r="H34" s="4"/>
      <c r="I34" s="4"/>
      <c r="J34" s="4"/>
      <c r="K34" s="17"/>
      <c r="L34" s="4"/>
      <c r="M34" s="17"/>
      <c r="N34" s="4"/>
      <c r="O34" s="6"/>
      <c r="P34" s="7"/>
    </row>
    <row r="35" spans="1:16" ht="20" customHeight="1">
      <c r="A35" s="4"/>
      <c r="B35" s="4"/>
      <c r="C35" s="4"/>
      <c r="D35" s="4"/>
      <c r="E35" s="8"/>
      <c r="F35" s="15"/>
      <c r="G35" s="4"/>
      <c r="H35" s="4"/>
      <c r="I35" s="4"/>
      <c r="J35" s="4"/>
      <c r="K35" s="17"/>
      <c r="L35" s="4"/>
      <c r="M35" s="17"/>
      <c r="N35" s="4"/>
      <c r="O35" s="6"/>
      <c r="P35" s="7"/>
    </row>
    <row r="36" spans="1:16" ht="20" customHeight="1">
      <c r="A36" s="4"/>
      <c r="B36" s="4"/>
      <c r="C36" s="4"/>
      <c r="D36" s="4"/>
      <c r="E36" s="8"/>
      <c r="F36" s="15"/>
      <c r="G36" s="4"/>
      <c r="H36" s="4"/>
      <c r="I36" s="4"/>
      <c r="J36" s="4"/>
      <c r="K36" s="17"/>
      <c r="L36" s="4"/>
      <c r="M36" s="17"/>
      <c r="N36" s="4"/>
      <c r="O36" s="6"/>
      <c r="P36" s="7"/>
    </row>
    <row r="37" spans="1:16" ht="20" customHeight="1">
      <c r="A37" s="4"/>
      <c r="B37" s="4"/>
      <c r="C37" s="4"/>
      <c r="D37" s="4"/>
      <c r="E37" s="8"/>
      <c r="F37" s="15"/>
      <c r="G37" s="4"/>
      <c r="H37" s="4"/>
      <c r="I37" s="4"/>
      <c r="J37" s="4"/>
      <c r="K37" s="17"/>
      <c r="L37" s="4"/>
      <c r="M37" s="17"/>
      <c r="N37" s="4"/>
      <c r="O37" s="6"/>
      <c r="P37" s="7"/>
    </row>
    <row r="38" spans="1:16" ht="20" customHeight="1">
      <c r="A38" s="3"/>
      <c r="B38" s="3"/>
      <c r="C38" s="3"/>
      <c r="D38" s="3"/>
      <c r="E38" s="12"/>
      <c r="F38" s="12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20" customHeight="1">
      <c r="A39" s="3"/>
      <c r="B39" s="3"/>
      <c r="C39" s="3"/>
      <c r="D39" s="3"/>
      <c r="E39" s="12"/>
      <c r="F39" s="12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20" customHeight="1">
      <c r="A40" s="3"/>
      <c r="B40" s="3"/>
      <c r="C40" s="3"/>
      <c r="D40" s="3"/>
      <c r="E40" s="12"/>
      <c r="F40" s="12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20" customHeight="1">
      <c r="A41" s="3"/>
      <c r="B41" s="3"/>
      <c r="C41" s="3"/>
      <c r="D41" s="3"/>
      <c r="E41" s="12"/>
      <c r="F41" s="12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20" customHeight="1">
      <c r="A42" s="3"/>
      <c r="B42" s="3"/>
      <c r="C42" s="3"/>
      <c r="D42" s="3"/>
      <c r="E42" s="12"/>
      <c r="F42" s="12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20" customHeight="1">
      <c r="A43" s="3"/>
      <c r="B43" s="3"/>
      <c r="C43" s="3"/>
      <c r="D43" s="3"/>
      <c r="E43" s="12"/>
      <c r="F43" s="12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5" customHeight="1">
      <c r="A44" s="3"/>
      <c r="B44" s="3"/>
      <c r="C44" s="3"/>
      <c r="D44" s="3"/>
      <c r="E44" s="12"/>
      <c r="F44" s="12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5" customHeight="1">
      <c r="A45" s="3"/>
      <c r="B45" s="3"/>
      <c r="C45" s="3"/>
      <c r="D45" s="3"/>
      <c r="E45" s="12"/>
      <c r="F45" s="12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5" customHeight="1">
      <c r="A46" s="3"/>
      <c r="B46" s="3"/>
      <c r="C46" s="3"/>
      <c r="D46" s="3"/>
      <c r="E46" s="12"/>
      <c r="F46" s="12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5" customHeight="1">
      <c r="A47" s="3"/>
      <c r="B47" s="3"/>
      <c r="C47" s="3"/>
      <c r="D47" s="3"/>
      <c r="E47" s="12"/>
      <c r="F47" s="12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5" customHeight="1">
      <c r="A48" s="3"/>
      <c r="B48" s="3"/>
      <c r="C48" s="3"/>
      <c r="D48" s="3"/>
      <c r="E48" s="12"/>
      <c r="F48" s="12"/>
      <c r="G48" s="3"/>
      <c r="H48" s="3"/>
      <c r="I48" s="3"/>
      <c r="J48" s="3"/>
      <c r="K48" s="3"/>
      <c r="L48" s="3"/>
      <c r="M48" s="3"/>
      <c r="N48" s="3"/>
      <c r="O48" s="3"/>
      <c r="P48" s="3"/>
    </row>
  </sheetData>
  <phoneticPr fontId="0" type="noConversion"/>
  <pageMargins left="0.32" right="0.46" top="1" bottom="1" header="0.5" footer="0.5"/>
  <pageSetup paperSize="5" orientation="landscape" horizontalDpi="300" verticalDpi="300"/>
  <headerFooter alignWithMargins="0">
    <oddHeader>&amp;L&amp;18Week Ended___________________&amp;RFax before noon every Wednesday to: 
Mike - 261-3639 
Rich 303-793-3132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24" sqref="A24"/>
    </sheetView>
  </sheetViews>
  <sheetFormatPr baseColWidth="10" defaultColWidth="8.83203125" defaultRowHeight="12" x14ac:dyDescent="0"/>
  <cols>
    <col min="1" max="1" width="57" customWidth="1"/>
    <col min="2" max="13" width="5.1640625" customWidth="1"/>
  </cols>
  <sheetData>
    <row r="1" spans="1:13" ht="34" customHeight="1">
      <c r="A1" s="46" t="s">
        <v>74</v>
      </c>
    </row>
    <row r="2" spans="1:13" ht="23" customHeight="1">
      <c r="A2" s="45"/>
      <c r="B2" s="43" t="s">
        <v>51</v>
      </c>
      <c r="C2" s="44"/>
      <c r="D2" s="44"/>
      <c r="E2" s="43" t="s">
        <v>50</v>
      </c>
      <c r="F2" s="44"/>
      <c r="G2" s="44"/>
      <c r="H2" s="43" t="s">
        <v>49</v>
      </c>
      <c r="I2" s="44"/>
      <c r="J2" s="44"/>
      <c r="K2" s="43" t="s">
        <v>48</v>
      </c>
      <c r="L2" s="42"/>
      <c r="M2" s="42"/>
    </row>
    <row r="3" spans="1:13" ht="21.75" customHeight="1">
      <c r="A3" s="41" t="s">
        <v>47</v>
      </c>
      <c r="B3" s="40" t="s">
        <v>46</v>
      </c>
      <c r="C3" s="40" t="s">
        <v>45</v>
      </c>
      <c r="D3" s="40" t="s">
        <v>44</v>
      </c>
      <c r="E3" s="40" t="s">
        <v>43</v>
      </c>
      <c r="F3" s="40" t="s">
        <v>42</v>
      </c>
      <c r="G3" s="40" t="s">
        <v>41</v>
      </c>
      <c r="H3" s="40" t="s">
        <v>40</v>
      </c>
      <c r="I3" s="40" t="s">
        <v>39</v>
      </c>
      <c r="J3" s="40" t="s">
        <v>38</v>
      </c>
      <c r="K3" s="40" t="s">
        <v>37</v>
      </c>
      <c r="L3" s="40" t="s">
        <v>36</v>
      </c>
      <c r="M3" s="40" t="s">
        <v>35</v>
      </c>
    </row>
    <row r="4" spans="1:13" s="35" customFormat="1" ht="24" customHeight="1">
      <c r="A4" s="39" t="s">
        <v>119</v>
      </c>
      <c r="B4" s="37" t="s">
        <v>34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35" customFormat="1" ht="24" customHeight="1">
      <c r="A5" s="39" t="s">
        <v>120</v>
      </c>
      <c r="B5" s="37"/>
      <c r="C5" s="37" t="s">
        <v>34</v>
      </c>
      <c r="D5" s="37" t="s">
        <v>34</v>
      </c>
      <c r="E5" s="37" t="s">
        <v>34</v>
      </c>
      <c r="F5" s="37" t="s">
        <v>34</v>
      </c>
      <c r="G5" s="37" t="s">
        <v>34</v>
      </c>
      <c r="H5" s="37" t="s">
        <v>34</v>
      </c>
      <c r="I5" s="37" t="s">
        <v>34</v>
      </c>
      <c r="J5" s="37" t="s">
        <v>34</v>
      </c>
      <c r="K5" s="37" t="s">
        <v>34</v>
      </c>
      <c r="L5" s="37" t="s">
        <v>34</v>
      </c>
      <c r="M5" s="37" t="s">
        <v>34</v>
      </c>
    </row>
    <row r="6" spans="1:13" s="35" customFormat="1" ht="24" customHeight="1">
      <c r="A6" s="39" t="s">
        <v>121</v>
      </c>
      <c r="B6" s="37"/>
      <c r="C6" s="37"/>
      <c r="D6" s="37" t="s">
        <v>34</v>
      </c>
      <c r="E6" s="37"/>
      <c r="F6" s="37"/>
      <c r="G6" s="37" t="s">
        <v>34</v>
      </c>
      <c r="H6" s="37"/>
      <c r="I6" s="37"/>
      <c r="J6" s="37" t="s">
        <v>34</v>
      </c>
      <c r="K6" s="37"/>
      <c r="L6" s="37"/>
      <c r="M6" s="37" t="s">
        <v>34</v>
      </c>
    </row>
    <row r="7" spans="1:13" s="35" customFormat="1" ht="24" customHeight="1">
      <c r="A7" s="39" t="s">
        <v>122</v>
      </c>
      <c r="B7" s="37"/>
      <c r="C7" s="37" t="s">
        <v>34</v>
      </c>
      <c r="D7" s="37" t="s">
        <v>34</v>
      </c>
      <c r="E7" s="37" t="s">
        <v>34</v>
      </c>
      <c r="F7" s="37" t="s">
        <v>34</v>
      </c>
      <c r="G7" s="37" t="s">
        <v>34</v>
      </c>
      <c r="H7" s="37" t="s">
        <v>34</v>
      </c>
      <c r="I7" s="37" t="s">
        <v>34</v>
      </c>
      <c r="J7" s="37" t="s">
        <v>34</v>
      </c>
      <c r="K7" s="37" t="s">
        <v>34</v>
      </c>
      <c r="L7" s="37" t="s">
        <v>34</v>
      </c>
      <c r="M7" s="37"/>
    </row>
    <row r="8" spans="1:13" s="35" customFormat="1" ht="24" customHeight="1">
      <c r="A8" s="39" t="s">
        <v>123</v>
      </c>
      <c r="B8" s="37" t="s">
        <v>34</v>
      </c>
      <c r="C8" s="37"/>
      <c r="D8" s="37"/>
      <c r="E8" s="37"/>
      <c r="F8" s="37" t="s">
        <v>34</v>
      </c>
      <c r="G8" s="37" t="s">
        <v>34</v>
      </c>
      <c r="H8" s="37" t="s">
        <v>34</v>
      </c>
      <c r="I8" s="37" t="s">
        <v>34</v>
      </c>
      <c r="J8" s="37" t="s">
        <v>34</v>
      </c>
      <c r="K8" s="37"/>
      <c r="L8" s="37"/>
      <c r="M8" s="37"/>
    </row>
    <row r="9" spans="1:13" s="35" customFormat="1" ht="24" customHeight="1">
      <c r="A9" s="39" t="s">
        <v>124</v>
      </c>
      <c r="B9" s="37"/>
      <c r="C9" s="37" t="s">
        <v>34</v>
      </c>
      <c r="D9" s="37" t="s">
        <v>34</v>
      </c>
      <c r="E9" s="37" t="s">
        <v>34</v>
      </c>
      <c r="F9" s="37" t="s">
        <v>34</v>
      </c>
      <c r="G9" s="37" t="s">
        <v>34</v>
      </c>
      <c r="H9" s="37" t="s">
        <v>34</v>
      </c>
      <c r="I9" s="37" t="s">
        <v>34</v>
      </c>
      <c r="J9" s="37" t="s">
        <v>34</v>
      </c>
      <c r="K9" s="37" t="s">
        <v>34</v>
      </c>
      <c r="L9" s="37" t="s">
        <v>34</v>
      </c>
      <c r="M9" s="37" t="s">
        <v>34</v>
      </c>
    </row>
    <row r="10" spans="1:13" s="35" customFormat="1" ht="24" customHeight="1">
      <c r="A10" s="39" t="s">
        <v>125</v>
      </c>
      <c r="B10" s="37" t="s">
        <v>34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35" customFormat="1" ht="24" customHeight="1">
      <c r="A11" s="39" t="s">
        <v>126</v>
      </c>
      <c r="B11" s="37" t="s">
        <v>34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s="35" customFormat="1" ht="24" customHeight="1">
      <c r="A12" s="39" t="s">
        <v>127</v>
      </c>
      <c r="B12" s="37"/>
      <c r="C12" s="37" t="s">
        <v>34</v>
      </c>
      <c r="D12" s="37" t="s">
        <v>34</v>
      </c>
      <c r="E12" s="37" t="s">
        <v>34</v>
      </c>
      <c r="F12" s="37" t="s">
        <v>34</v>
      </c>
      <c r="G12" s="37" t="s">
        <v>34</v>
      </c>
      <c r="H12" s="37" t="s">
        <v>34</v>
      </c>
      <c r="I12" s="37" t="s">
        <v>34</v>
      </c>
      <c r="J12" s="37" t="s">
        <v>34</v>
      </c>
      <c r="K12" s="37" t="s">
        <v>34</v>
      </c>
      <c r="L12" s="37" t="s">
        <v>34</v>
      </c>
      <c r="M12" s="37" t="s">
        <v>34</v>
      </c>
    </row>
    <row r="13" spans="1:13" s="35" customFormat="1" ht="24" customHeight="1">
      <c r="A13" s="39" t="s">
        <v>128</v>
      </c>
      <c r="B13" s="37" t="s">
        <v>34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s="35" customFormat="1" ht="24" customHeight="1">
      <c r="A14" s="39" t="s">
        <v>129</v>
      </c>
      <c r="B14" s="37"/>
      <c r="C14" s="37" t="s">
        <v>34</v>
      </c>
      <c r="D14" s="37" t="s">
        <v>34</v>
      </c>
      <c r="E14" s="37" t="s">
        <v>34</v>
      </c>
      <c r="F14" s="37" t="s">
        <v>34</v>
      </c>
      <c r="G14" s="37"/>
      <c r="H14" s="37"/>
      <c r="I14" s="37" t="s">
        <v>34</v>
      </c>
      <c r="J14" s="37" t="s">
        <v>34</v>
      </c>
      <c r="K14" s="37" t="s">
        <v>34</v>
      </c>
      <c r="L14" s="37" t="s">
        <v>34</v>
      </c>
      <c r="M14" s="37" t="s">
        <v>34</v>
      </c>
    </row>
    <row r="15" spans="1:13" s="35" customFormat="1" ht="24" customHeight="1">
      <c r="A15" s="38" t="s">
        <v>33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 s="35" customFormat="1" ht="24" customHeight="1">
      <c r="A16" s="38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s="35" customFormat="1" ht="24" customHeight="1">
      <c r="A17" s="38" t="s">
        <v>33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s="35" customFormat="1" ht="24" customHeight="1">
      <c r="A18" s="38" t="s">
        <v>33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20" spans="1:13" ht="18" customHeight="1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</row>
  </sheetData>
  <mergeCells count="1">
    <mergeCell ref="A20:M20"/>
  </mergeCells>
  <phoneticPr fontId="8" type="noConversion"/>
  <pageMargins left="0.35000000000000003" right="0.35000000000000003" top="1.28" bottom="1" header="0.28000000000000003" footer="0.5"/>
  <pageSetup orientation="landscape" horizontalDpi="4294967292" verticalDpi="4294967292"/>
  <headerFooter alignWithMargins="0">
    <oddHeader>&amp;L&amp;K000000&amp;G</oddHeader>
    <oddFooter>&amp;LCopyright 2015 | Richard Robbins International Inc. | All rights reserved | Toll Free 1.800.298.9587 | richardrobbins.com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Goal Setting Simplified</vt:lpstr>
      <vt:lpstr>Monthly Tracking</vt:lpstr>
      <vt:lpstr>Weekly Tracking</vt:lpstr>
      <vt:lpstr>Pipeline</vt:lpstr>
      <vt:lpstr>Lead Generation Plan</vt:lpstr>
    </vt:vector>
  </TitlesOfParts>
  <Company>Keller Williams Realty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McCarthy</dc:creator>
  <cp:lastModifiedBy>Kelly White</cp:lastModifiedBy>
  <cp:lastPrinted>2014-12-12T16:32:56Z</cp:lastPrinted>
  <dcterms:created xsi:type="dcterms:W3CDTF">1999-07-26T18:07:18Z</dcterms:created>
  <dcterms:modified xsi:type="dcterms:W3CDTF">2014-12-15T16:28:43Z</dcterms:modified>
</cp:coreProperties>
</file>